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24240" windowHeight="13620" firstSheet="1" activeTab="1"/>
  </bookViews>
  <sheets>
    <sheet name="공종별집계표" sheetId="10" state="hidden" r:id="rId1"/>
    <sheet name="공종별내역서" sheetId="9" r:id="rId2"/>
    <sheet name="Sheet1" sheetId="1" r:id="rId3"/>
  </sheets>
  <definedNames>
    <definedName name="_xlnm.Print_Area" localSheetId="1">공종별내역서!$A$1:$M$339</definedName>
    <definedName name="_xlnm.Print_Area" localSheetId="0">공종별집계표!$A$1:$M$27</definedName>
    <definedName name="_xlnm.Print_Titles" localSheetId="1">공종별내역서!$1:$3</definedName>
    <definedName name="_xlnm.Print_Titles" localSheetId="0">공종별집계표!$1:$4</definedName>
  </definedNames>
  <calcPr calcId="145621"/>
</workbook>
</file>

<file path=xl/calcChain.xml><?xml version="1.0" encoding="utf-8"?>
<calcChain xmlns="http://schemas.openxmlformats.org/spreadsheetml/2006/main">
  <c r="H315" i="9" l="1"/>
  <c r="G18" i="10" s="1"/>
  <c r="H18" i="10" s="1"/>
  <c r="J51" i="9" l="1"/>
  <c r="I8" i="10" s="1"/>
  <c r="J8" i="10" s="1"/>
  <c r="J123" i="9"/>
  <c r="I10" i="10" s="1"/>
  <c r="J10" i="10" s="1"/>
  <c r="J147" i="9"/>
  <c r="I11" i="10" s="1"/>
  <c r="J11" i="10" s="1"/>
  <c r="J339" i="9"/>
  <c r="I19" i="10" s="1"/>
  <c r="J19" i="10" s="1"/>
  <c r="H339" i="9"/>
  <c r="G19" i="10" s="1"/>
  <c r="H19" i="10" s="1"/>
  <c r="J315" i="9"/>
  <c r="I18" i="10" s="1"/>
  <c r="J18" i="10" s="1"/>
  <c r="H51" i="9"/>
  <c r="G8" i="10" s="1"/>
  <c r="H8" i="10" s="1"/>
  <c r="J75" i="9"/>
  <c r="I9" i="10" s="1"/>
  <c r="J9" i="10" s="1"/>
  <c r="J27" i="9"/>
  <c r="I7" i="10" s="1"/>
  <c r="J7" i="10" s="1"/>
  <c r="H243" i="9" l="1"/>
  <c r="G15" i="10" s="1"/>
  <c r="H15" i="10" s="1"/>
  <c r="H267" i="9"/>
  <c r="G16" i="10" s="1"/>
  <c r="H16" i="10" s="1"/>
  <c r="J243" i="9"/>
  <c r="I15" i="10" s="1"/>
  <c r="J15" i="10" s="1"/>
  <c r="H123" i="9"/>
  <c r="G10" i="10" s="1"/>
  <c r="H10" i="10" s="1"/>
  <c r="L339" i="9"/>
  <c r="H219" i="9"/>
  <c r="G14" i="10" s="1"/>
  <c r="H14" i="10" s="1"/>
  <c r="H171" i="9"/>
  <c r="G12" i="10" s="1"/>
  <c r="H12" i="10" s="1"/>
  <c r="H147" i="9"/>
  <c r="G11" i="10" s="1"/>
  <c r="H11" i="10" s="1"/>
  <c r="J291" i="9" l="1"/>
  <c r="I17" i="10" s="1"/>
  <c r="J17" i="10" s="1"/>
  <c r="H195" i="9"/>
  <c r="G13" i="10" s="1"/>
  <c r="H13" i="10" s="1"/>
  <c r="H291" i="9"/>
  <c r="G17" i="10" s="1"/>
  <c r="H17" i="10" s="1"/>
  <c r="J267" i="9"/>
  <c r="I16" i="10" s="1"/>
  <c r="J16" i="10" s="1"/>
  <c r="F339" i="9"/>
  <c r="F19" i="10" s="1"/>
  <c r="L19" i="10" s="1"/>
  <c r="T19" i="10" s="1"/>
  <c r="F315" i="9" l="1"/>
  <c r="E18" i="10" s="1"/>
  <c r="L315" i="9"/>
  <c r="H75" i="9"/>
  <c r="G9" i="10" s="1"/>
  <c r="H9" i="10" s="1"/>
  <c r="K19" i="10"/>
  <c r="F18" i="10" l="1"/>
  <c r="L18" i="10" s="1"/>
  <c r="T18" i="10" s="1"/>
  <c r="K18" i="10"/>
  <c r="J219" i="9" l="1"/>
  <c r="I14" i="10" s="1"/>
  <c r="J14" i="10" s="1"/>
  <c r="L51" i="9" l="1"/>
  <c r="F51" i="9"/>
  <c r="E8" i="10" s="1"/>
  <c r="F27" i="9"/>
  <c r="E7" i="10" s="1"/>
  <c r="J195" i="9"/>
  <c r="I13" i="10" s="1"/>
  <c r="J13" i="10" s="1"/>
  <c r="H27" i="9" l="1"/>
  <c r="G7" i="10" s="1"/>
  <c r="H7" i="10" s="1"/>
  <c r="G6" i="10" s="1"/>
  <c r="H6" i="10" s="1"/>
  <c r="G5" i="10" s="1"/>
  <c r="H5" i="10" s="1"/>
  <c r="L27" i="9"/>
  <c r="F7" i="10"/>
  <c r="F243" i="9"/>
  <c r="E15" i="10" s="1"/>
  <c r="L243" i="9"/>
  <c r="F8" i="10"/>
  <c r="L8" i="10" s="1"/>
  <c r="K8" i="10"/>
  <c r="K7" i="10" l="1"/>
  <c r="L7" i="10"/>
  <c r="F15" i="10"/>
  <c r="L15" i="10" s="1"/>
  <c r="K15" i="10"/>
  <c r="H27" i="10"/>
  <c r="L147" i="9" l="1"/>
  <c r="F147" i="9"/>
  <c r="E11" i="10" s="1"/>
  <c r="L267" i="9" l="1"/>
  <c r="F267" i="9"/>
  <c r="E16" i="10" s="1"/>
  <c r="J171" i="9"/>
  <c r="I12" i="10" s="1"/>
  <c r="J12" i="10" s="1"/>
  <c r="I6" i="10" s="1"/>
  <c r="J6" i="10" s="1"/>
  <c r="I5" i="10" s="1"/>
  <c r="J5" i="10" s="1"/>
  <c r="L291" i="9"/>
  <c r="F291" i="9"/>
  <c r="E17" i="10" s="1"/>
  <c r="F11" i="10"/>
  <c r="L11" i="10" s="1"/>
  <c r="K11" i="10"/>
  <c r="F219" i="9"/>
  <c r="E14" i="10" s="1"/>
  <c r="L219" i="9"/>
  <c r="L123" i="9" l="1"/>
  <c r="F123" i="9"/>
  <c r="E10" i="10" s="1"/>
  <c r="F16" i="10"/>
  <c r="L16" i="10" s="1"/>
  <c r="K16" i="10"/>
  <c r="F14" i="10"/>
  <c r="L14" i="10" s="1"/>
  <c r="K14" i="10"/>
  <c r="J27" i="10"/>
  <c r="F17" i="10"/>
  <c r="L17" i="10" s="1"/>
  <c r="K17" i="10"/>
  <c r="L75" i="9" l="1"/>
  <c r="F75" i="9"/>
  <c r="E9" i="10" s="1"/>
  <c r="F10" i="10"/>
  <c r="L10" i="10" s="1"/>
  <c r="K10" i="10"/>
  <c r="K9" i="10" l="1"/>
  <c r="F9" i="10"/>
  <c r="L9" i="10" l="1"/>
  <c r="L195" i="9" l="1"/>
  <c r="F195" i="9"/>
  <c r="E13" i="10" s="1"/>
  <c r="L171" i="9"/>
  <c r="F171" i="9"/>
  <c r="E12" i="10" s="1"/>
  <c r="F13" i="10" l="1"/>
  <c r="L13" i="10" s="1"/>
  <c r="K13" i="10"/>
  <c r="F12" i="10"/>
  <c r="K12" i="10"/>
  <c r="L12" i="10" l="1"/>
  <c r="E6" i="10"/>
  <c r="F6" i="10" l="1"/>
  <c r="K6" i="10"/>
  <c r="E5" i="10" l="1"/>
  <c r="L6" i="10"/>
  <c r="F5" i="10" l="1"/>
  <c r="K5" i="10"/>
  <c r="L5" i="10" l="1"/>
  <c r="L27" i="10" s="1"/>
  <c r="F27" i="10"/>
</calcChain>
</file>

<file path=xl/sharedStrings.xml><?xml version="1.0" encoding="utf-8"?>
<sst xmlns="http://schemas.openxmlformats.org/spreadsheetml/2006/main" count="1727" uniqueCount="477">
  <si>
    <t>공 종 별 집 계 표</t>
  </si>
  <si>
    <t>[ 케이블카정비고 증축공사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</si>
  <si>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</si>
  <si>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</si>
  <si>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</si>
  <si>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</si>
  <si>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</si>
  <si>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</si>
  <si>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</si>
  <si>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</si>
  <si>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</si>
  <si>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</si>
  <si>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</si>
  <si>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</si>
  <si>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</si>
  <si>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</si>
  <si>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</si>
  <si>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</si>
  <si>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</si>
  <si>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</si>
  <si>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</si>
  <si>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</si>
  <si>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</si>
  <si>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</si>
  <si>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</si>
  <si>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</si>
  <si>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</si>
  <si>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</si>
  <si>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</si>
  <si>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</si>
  <si>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</si>
  <si>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</si>
  <si>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</si>
  <si>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</si>
  <si>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</si>
  <si>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</si>
  <si>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</si>
  <si>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</si>
  <si>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</si>
  <si>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</si>
  <si>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</si>
  <si>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</si>
  <si>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</si>
  <si>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</si>
  <si>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</si>
  <si>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</si>
  <si>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</si>
  <si>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</si>
  <si>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</si>
  <si>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</si>
  <si>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</si>
  <si>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케이블카정비고 증축공사</t>
  </si>
  <si>
    <t/>
  </si>
  <si>
    <t>01</t>
  </si>
  <si>
    <t>0101  정비고</t>
  </si>
  <si>
    <t>0101</t>
  </si>
  <si>
    <t>010101  가  설  공  사</t>
  </si>
  <si>
    <t>010101</t>
  </si>
  <si>
    <t>강관비계매기/쌍줄 10m이하.</t>
  </si>
  <si>
    <t>3개월(발판 유)</t>
  </si>
  <si>
    <t>㎡</t>
  </si>
  <si>
    <t>57B3C14B6F8B5C707F8E7C49379E4A</t>
  </si>
  <si>
    <t>T</t>
  </si>
  <si>
    <t>F</t>
  </si>
  <si>
    <t>01010157B3C14B6F8B5C707F8E7C49379E4A</t>
  </si>
  <si>
    <t>수평규준틀</t>
  </si>
  <si>
    <t>평</t>
  </si>
  <si>
    <t>개소</t>
  </si>
  <si>
    <t>57B3C14B6F8B5C71028DDCDE8798D9</t>
  </si>
  <si>
    <t>01010157B3C14B6F8B5C71028DDCDE8798D9</t>
  </si>
  <si>
    <t>귀</t>
  </si>
  <si>
    <t>57B3C14B6F8B5C71028DDCE8FE92E9</t>
  </si>
  <si>
    <t>01010157B3C14B6F8B5C71028DDCE8FE92E9</t>
  </si>
  <si>
    <t>조립식강관동바리(시스템동바리-자재포함)</t>
  </si>
  <si>
    <t>10.0m 이하,3개월</t>
  </si>
  <si>
    <t>10공㎥</t>
  </si>
  <si>
    <t>57B3C14B6F8B5FC7C88F84ECFC9E86</t>
  </si>
  <si>
    <t>01010157B3C14B6F8B5FC7C88F84ECFC9E86</t>
  </si>
  <si>
    <t>건축물현장정리</t>
  </si>
  <si>
    <t>철근콘크리트조</t>
  </si>
  <si>
    <t>M2</t>
  </si>
  <si>
    <t>57B3C14B3282B87100833A79CF94D1</t>
  </si>
  <si>
    <t>01010157B3C14B3282B87100833A79CF94D1</t>
  </si>
  <si>
    <t>먹메김.</t>
  </si>
  <si>
    <t>일반</t>
  </si>
  <si>
    <t>57B3C14B328197F1488E8797CF9B83</t>
  </si>
  <si>
    <t>01010157B3C14B328197F1488E8797CF9B83</t>
  </si>
  <si>
    <t>[ 합           계 ]</t>
  </si>
  <si>
    <t>TOTAL</t>
  </si>
  <si>
    <t>010102  토 및 지정공사</t>
  </si>
  <si>
    <t>010102</t>
  </si>
  <si>
    <t>터파기(기계)</t>
  </si>
  <si>
    <t>보통토사, 백호0.7m3</t>
  </si>
  <si>
    <t>M3</t>
  </si>
  <si>
    <t>57B3F14E938699847E8AAF1045971F</t>
  </si>
  <si>
    <t>01010257B3F14E938699847E8AAF1045971F</t>
  </si>
  <si>
    <t>되메우고 다지기(백호+래머)</t>
  </si>
  <si>
    <t>토사, T=15cm</t>
  </si>
  <si>
    <t>57B3F14EF481124EEA8479BC759CD4</t>
  </si>
  <si>
    <t>01010257B3F14EF481124EEA8479BC759CD4</t>
  </si>
  <si>
    <t>혼합깔기지정</t>
  </si>
  <si>
    <t>백호0.7M3+래머80kg</t>
  </si>
  <si>
    <t>㎥</t>
  </si>
  <si>
    <t>57B3E148518161824D87CD16929715</t>
  </si>
  <si>
    <t>01010257B3E148518161824D87CD16929715</t>
  </si>
  <si>
    <t>방습필름 - 바닥</t>
  </si>
  <si>
    <t>폴리에틸렌필름, 두께, 0.05mm, 2겹</t>
  </si>
  <si>
    <t>57B3214B72863878A48687107493E7</t>
  </si>
  <si>
    <t>01010257B3214B72863878A48687107493E7</t>
  </si>
  <si>
    <t>잔토처리  10km</t>
  </si>
  <si>
    <t>보통, 덤프 15톤+백호0.7</t>
  </si>
  <si>
    <t>579F4140D08B065B008995B3DA9C59</t>
  </si>
  <si>
    <t>010102579F4140D08B065B008995B3DA9C59</t>
  </si>
  <si>
    <t>010103  철근콘크리트공사</t>
  </si>
  <si>
    <t>010103</t>
  </si>
  <si>
    <t>철근콘크리트용봉강/관급</t>
  </si>
  <si>
    <t>이형봉강(SD400), HD-10, 하치장상차도</t>
  </si>
  <si>
    <t>TON</t>
  </si>
  <si>
    <t>관급자재</t>
  </si>
  <si>
    <t>5098C1444D8BA05648813888EC9C78964FBA23</t>
  </si>
  <si>
    <t>0101035098C1444D8BA05648813888EC9C78964FBA23</t>
  </si>
  <si>
    <t>이형봉강(SD400), HD-13, 하치장상차도</t>
  </si>
  <si>
    <t>5098C1444D8BA05648813888EC9C78964FBA24</t>
  </si>
  <si>
    <t>0101035098C1444D8BA05648813888EC9C78964FBA24</t>
  </si>
  <si>
    <t>이형봉강(SD400), HD-19, 하치장상차도</t>
  </si>
  <si>
    <t>5098C1444D8BA05648813888EC9C78964FBA26</t>
  </si>
  <si>
    <t>0101035098C1444D8BA05648813888EC9C78964FBA26</t>
  </si>
  <si>
    <t>이형봉강(SD400), HD-22, 하치장상차도</t>
  </si>
  <si>
    <t>5098C1444D8BA05648813888EC9C78964FBA27</t>
  </si>
  <si>
    <t>0101035098C1444D8BA05648813888EC9C78964FBA27</t>
  </si>
  <si>
    <t>레미콘/관급</t>
  </si>
  <si>
    <t>레미콘, 경남지역(거제, 통영권), 25-18-08</t>
  </si>
  <si>
    <t>5098C1444D8A9A00528C2112C694A071819E6F</t>
  </si>
  <si>
    <t>0101035098C1444D8A9A00528C2112C694A071819E6F</t>
  </si>
  <si>
    <t>레미콘, 경남지역(거제, 통영권), 25-24-15</t>
  </si>
  <si>
    <t>5098C1444D8A9A00528C2112C694A071819F05</t>
  </si>
  <si>
    <t>0101035098C1444D8A9A00528C2112C694A071819F05</t>
  </si>
  <si>
    <t>합판 거푸집 설치 및 해체</t>
  </si>
  <si>
    <t>1회 사용시, 0~7m까지</t>
  </si>
  <si>
    <t>57B391403188F7066C81067317981F</t>
  </si>
  <si>
    <t>01010357B391403188F7066C81067317981F</t>
  </si>
  <si>
    <t>4회 사용시, 0~7m까지</t>
  </si>
  <si>
    <t>57B391403188F7066C81062B0C9428</t>
  </si>
  <si>
    <t>01010357B391403188F7066C81062B0C9428</t>
  </si>
  <si>
    <t>유로폼 설치 및 해체</t>
  </si>
  <si>
    <t>벽, 0~7m까지</t>
  </si>
  <si>
    <t>57B39140318D77925A8CE14730922C</t>
  </si>
  <si>
    <t>01010357B39140318D77925A8CE14730922C</t>
  </si>
  <si>
    <t>현장 철근 가공 및 조립</t>
  </si>
  <si>
    <t>보통(미할증)</t>
  </si>
  <si>
    <t>57B39140048416FAF28F51BEFB9985</t>
  </si>
  <si>
    <t>01010357B39140048416FAF28F51BEFB9985</t>
  </si>
  <si>
    <t>기존구조체연결 보강 HD10</t>
  </si>
  <si>
    <t>HY-150</t>
  </si>
  <si>
    <t>57B391400480BB49B68EF80B779B29</t>
  </si>
  <si>
    <t>01010357B391400480BB49B68EF80B779B29</t>
  </si>
  <si>
    <t>기존구조체연결 보강 HD13</t>
  </si>
  <si>
    <t>57B391400480BB49B68EF80B779852</t>
  </si>
  <si>
    <t>01010357B391400480BB49B68EF80B779852</t>
  </si>
  <si>
    <t>기존구조체연결 보강 HD22</t>
  </si>
  <si>
    <t>57B391400480BB49B68EF80B779F82</t>
  </si>
  <si>
    <t>01010357B391400480BB49B68EF80B779F82</t>
  </si>
  <si>
    <t>무근콘크리트 타설 / 펌프차(43m)</t>
  </si>
  <si>
    <t>슬럼프=8∼12, 1일 타설량=50m3 미만, 붐타설</t>
  </si>
  <si>
    <t>57B39140438EF832198D21D98B90DC</t>
  </si>
  <si>
    <t>01010357B39140438EF832198D21D98B90DC</t>
  </si>
  <si>
    <t>철근콘크리트 타설 / 펌프차(43m)</t>
  </si>
  <si>
    <t>슬럼프=15, 1일 타설량=300m3 이상, 붐타설</t>
  </si>
  <si>
    <t>57B39140438DD125E78769895195B7</t>
  </si>
  <si>
    <t>01010357B39140438DD125E78769895195B7</t>
  </si>
  <si>
    <t>소    계</t>
  </si>
  <si>
    <t>5607D145E28B53EB9F8FDC709B9A</t>
  </si>
  <si>
    <t>0101035607D145E28B53EB9F8FDC709B9A</t>
  </si>
  <si>
    <t>철강설</t>
  </si>
  <si>
    <t>철강설, 고철, 작업설부산물</t>
  </si>
  <si>
    <t>수집상차도</t>
  </si>
  <si>
    <t>50BBB1466787A4B63E8BC50C01917B2F9416B1</t>
  </si>
  <si>
    <t>01010350BBB1466787A4B63E8BC50C01917B2F9416B1</t>
  </si>
  <si>
    <t>010104  철  골  공  사</t>
  </si>
  <si>
    <t>010104</t>
  </si>
  <si>
    <t>H빔</t>
  </si>
  <si>
    <t>H빔, SS400, 200*200*8.0*12.0mm</t>
  </si>
  <si>
    <t>5098C1444D8BA05750816B653E99F36C6070F6</t>
  </si>
  <si>
    <t>0101045098C1444D8BA05750816B653E99F36C6070F6</t>
  </si>
  <si>
    <t>H빔, SS400, 300*150*6.5*9.0mm</t>
  </si>
  <si>
    <t>5098C1444D8BA05750816B653E99F36C63CDEE</t>
  </si>
  <si>
    <t>0101045098C1444D8BA05750816B653E99F36C63CDEE</t>
  </si>
  <si>
    <t>H빔, SS400, 400*200*8.0*13.0mm</t>
  </si>
  <si>
    <t>5098C1444D8BA05750816B653E99F36C63CF9A</t>
  </si>
  <si>
    <t>0101045098C1444D8BA05750816B653E99F36C63CF9A</t>
  </si>
  <si>
    <t>H빔, SS400, 450*200*9.0*14.0mm</t>
  </si>
  <si>
    <t>5098C1444D8BA05750816B653E99F36C63CF9D</t>
  </si>
  <si>
    <t>0101045098C1444D8BA05750816B653E99F36C63CF9D</t>
  </si>
  <si>
    <t>경량형강</t>
  </si>
  <si>
    <t>경량형강, 블랙C형강, 200*75*20, t4.5</t>
  </si>
  <si>
    <t>5098C1444D8BA05750816B54D99CF22D36C9EF</t>
  </si>
  <si>
    <t>0101045098C1444D8BA05750816B54D99CF22D36C9EF</t>
  </si>
  <si>
    <t>무늬강판</t>
  </si>
  <si>
    <t>무늬강판, 3.2mm</t>
  </si>
  <si>
    <t>kg</t>
  </si>
  <si>
    <t>5098C1444D8BA3264D8744A69F92B6B14F7EC6</t>
  </si>
  <si>
    <t>0101045098C1444D8BA3264D8744A69F92B6B14F7EC6</t>
  </si>
  <si>
    <t>일반구조용압연강판</t>
  </si>
  <si>
    <t>일반구조용압연강판, 6.0mm</t>
  </si>
  <si>
    <t>5098C1444D8BA3264D8744A69F92B6B0BD950E</t>
  </si>
  <si>
    <t>0101045098C1444D8BA3264D8744A69F92B6B0BD950E</t>
  </si>
  <si>
    <t>일반구조용압연강판, 12mm</t>
  </si>
  <si>
    <t>5098C1444D8BA3264D8744A69F92B6B0BD950C</t>
  </si>
  <si>
    <t>0101045098C1444D8BA3264D8744A69F92B6B0BD950C</t>
  </si>
  <si>
    <t>일반구조용압연강판, 7.0mm</t>
  </si>
  <si>
    <t>5098C1444D8BA3264D8744A68E914EE2BB140E</t>
  </si>
  <si>
    <t>0101045098C1444D8BA3264D8744A68E914EE2BB140E</t>
  </si>
  <si>
    <t>일반구조용압연강판, 9.0mm</t>
  </si>
  <si>
    <t>5098C1444D8BA3264D8744A68E914EE2BB152D</t>
  </si>
  <si>
    <t>0101045098C1444D8BA3264D8744A68E914EE2BB152D</t>
  </si>
  <si>
    <t>일반구조용압연강판, 24mm</t>
  </si>
  <si>
    <t>5098C1444D8BA3264D8744A68E914EE2BB1524</t>
  </si>
  <si>
    <t>0101045098C1444D8BA3264D8744A68E914EE2BB1524</t>
  </si>
  <si>
    <t>메탈라스</t>
  </si>
  <si>
    <t>익스팬디드메탈, 35.9*101.6*6*7, 18.30KG</t>
  </si>
  <si>
    <t>5098C1444D8A9A0D23842773409E72731F0411</t>
  </si>
  <si>
    <t>0101045098C1444D8A9A0D23842773409E72731F0411</t>
  </si>
  <si>
    <t>내화구조용 덱플레이트</t>
  </si>
  <si>
    <t>G.I. 600*75*1.6t</t>
  </si>
  <si>
    <t>5098C1444D824CEADE84A1789B9E60F27A0560</t>
  </si>
  <si>
    <t>0101045098C1444D824CEADE84A1789B9E60F27A0560</t>
  </si>
  <si>
    <t>기초앵커볼트(L형)</t>
  </si>
  <si>
    <t>M22, L:500</t>
  </si>
  <si>
    <t>개</t>
  </si>
  <si>
    <t>5098D146D9848CEC8D8BBF66069837DD34DEED</t>
  </si>
  <si>
    <t>0101045098D146D9848CEC8D8BBF66069837DD34DEED</t>
  </si>
  <si>
    <t>앵커볼트</t>
  </si>
  <si>
    <t>앵커볼트, M20*200mm</t>
  </si>
  <si>
    <t>5098D146D9848CEC8D8BBF66179807E6836C4F</t>
  </si>
  <si>
    <t>0101045098D146D9848CEC8D8BBF66179807E6836C4F</t>
  </si>
  <si>
    <t>고장력볼트</t>
  </si>
  <si>
    <t>고장력볼트, F10T, M20*55mm</t>
  </si>
  <si>
    <t>조</t>
  </si>
  <si>
    <t>5098D146D9848CEC8C8900DAC6962F0034AAF7</t>
  </si>
  <si>
    <t>0101045098D146D9848CEC8C8900DAC6962F0034AAF7</t>
  </si>
  <si>
    <t>고장력볼트, F10T, M20*60mm</t>
  </si>
  <si>
    <t>5098D146D9848CEC8C8900DAC6962F0034AAF0</t>
  </si>
  <si>
    <t>0101045098D146D9848CEC8C8900DAC6962F0034AAF0</t>
  </si>
  <si>
    <t>캐미칼앵커</t>
  </si>
  <si>
    <t>캐미칼앵커, M20*L240mm</t>
  </si>
  <si>
    <t>EA</t>
  </si>
  <si>
    <t>5098D146D9848FBEBE8FB084819B32CC6C4EB5</t>
  </si>
  <si>
    <t>0101045098D146D9848FBEBE8FB084819B32CC6C4EB5</t>
  </si>
  <si>
    <t>아연도각관</t>
  </si>
  <si>
    <t>150*75*t3.2mm, 10.800kg/m</t>
  </si>
  <si>
    <t>M</t>
  </si>
  <si>
    <t>50E0E149E5805984C48D269E249F0CC2D581F4</t>
  </si>
  <si>
    <t>01010450E0E149E5805984C48D269E249F0CC2D581F4</t>
  </si>
  <si>
    <t>크레인2.8톤</t>
  </si>
  <si>
    <t>견적</t>
  </si>
  <si>
    <t>식</t>
  </si>
  <si>
    <t>5098C1444D8D6EE28580D74D029D785D8B034D</t>
  </si>
  <si>
    <t>0101045098C1444D8D6EE28580D74D029D785D8B034D</t>
  </si>
  <si>
    <t>트럭크레인(15톤)</t>
  </si>
  <si>
    <t>소규모 - 일 처리능력 10톤</t>
  </si>
  <si>
    <t>57B3C14B4C88C1B06784EA4C889ACC</t>
  </si>
  <si>
    <t>01010457B3C14B4C88C1B06784EA4C889ACC</t>
  </si>
  <si>
    <t>기존구조체연결 보강 M20</t>
  </si>
  <si>
    <t>57B391400480BB49B68EF80B779F81</t>
  </si>
  <si>
    <t>01010457B391400480BB49B68EF80B779F81</t>
  </si>
  <si>
    <t>앵커 볼트 설치</t>
  </si>
  <si>
    <t>Ø20mm,</t>
  </si>
  <si>
    <t>57B38141E88CE3CF188E6DF8149B48</t>
  </si>
  <si>
    <t>01010457B38141E88CE3CF188E6DF8149B48</t>
  </si>
  <si>
    <t>Ø22∼25mm, 주기둥</t>
  </si>
  <si>
    <t>57B38141E88CE3CF1B8BD70BA19719</t>
  </si>
  <si>
    <t>01010457B38141E88CE3CF1B8BD70BA19719</t>
  </si>
  <si>
    <t>스터드볼트설치/자동용접</t>
  </si>
  <si>
    <t>M19*125</t>
  </si>
  <si>
    <t>57B38141E88CE228EF88B887D59D52</t>
  </si>
  <si>
    <t>01010457B38141E88CE228EF88B887D59D52</t>
  </si>
  <si>
    <t>철골 가공 조립(적은 구조)</t>
  </si>
  <si>
    <t>Rolled shape, 60ton미만</t>
  </si>
  <si>
    <t>57B38141F982CFBDAD893C79759D19</t>
  </si>
  <si>
    <t>01010457B38141F982CFBDAD893C79759D19</t>
  </si>
  <si>
    <t>부대철골가공조립(현장)</t>
  </si>
  <si>
    <t>중도리. 띠장, 캐노피</t>
  </si>
  <si>
    <t>57B381418684067FED87F25879934A</t>
  </si>
  <si>
    <t>01010457B381418684067FED87F25879934A</t>
  </si>
  <si>
    <t>철골세우기 - 6층 미만</t>
  </si>
  <si>
    <t>기준 - 볼트 별도 -</t>
  </si>
  <si>
    <t>57B381419089C295F98E16A2B0975D</t>
  </si>
  <si>
    <t>01010457B381419089C295F98E16A2B0975D</t>
  </si>
  <si>
    <t>고장력볼트 본조임</t>
  </si>
  <si>
    <t>300ton미만, 30본미만/톤</t>
  </si>
  <si>
    <t>57B38141908294EC1384D24DF89683</t>
  </si>
  <si>
    <t>01010457B38141908294EC1384D24DF89683</t>
  </si>
  <si>
    <t>기둥밑무수축고름모르타르</t>
  </si>
  <si>
    <t>330각 50mm</t>
  </si>
  <si>
    <t>57B38141908295F27A8EE6370F98BE</t>
  </si>
  <si>
    <t>01010457B38141908295F27A8EE6370F98BE</t>
  </si>
  <si>
    <t>데크플레이트설치</t>
  </si>
  <si>
    <t>10층이하(자재별도)</t>
  </si>
  <si>
    <t>57B38141A18034CABE8E05F89F927B</t>
  </si>
  <si>
    <t>01010457B38141A18034CABE8E05F89F927B</t>
  </si>
  <si>
    <t>010105  방  수  공  사</t>
  </si>
  <si>
    <t>010105</t>
  </si>
  <si>
    <t>우레탄방수 - 바탕, 프라이머 포함</t>
  </si>
  <si>
    <t>바닥 3mm, 노출</t>
  </si>
  <si>
    <t>57B3514E4D8C6353018E946B8C9ADD</t>
  </si>
  <si>
    <t>01010557B3514E4D8C6353018E946B8C9ADD</t>
  </si>
  <si>
    <t>수직 3mm, 노출</t>
  </si>
  <si>
    <t>57B3514E4D8C609F5A8F796A729758</t>
  </si>
  <si>
    <t>01010557B3514E4D8C609F5A8F796A729758</t>
  </si>
  <si>
    <t>010106  지붕 및 홈통공사</t>
  </si>
  <si>
    <t>010106</t>
  </si>
  <si>
    <t>선홈통(염화비닐) 설치</t>
  </si>
  <si>
    <t>100mm, VG2</t>
  </si>
  <si>
    <t>57B3614CC38CD20D0180D11BAF9803</t>
  </si>
  <si>
    <t>01010657B3614CC38CD20D0180D11BAF9803</t>
  </si>
  <si>
    <t>선홈통(강관) 설치</t>
  </si>
  <si>
    <t>101.6mm, 스테인리스관</t>
  </si>
  <si>
    <t>57B3614CC38CD20D0180C09A07939A</t>
  </si>
  <si>
    <t>01010657B3614CC38CD20D0180C09A07939A</t>
  </si>
  <si>
    <t>스텐판처마홈통설치</t>
  </si>
  <si>
    <t>200*200*1.2t</t>
  </si>
  <si>
    <t>57B3614CC3891CDA9286F634ED9620</t>
  </si>
  <si>
    <t>01010657B3614CC3891CDA9286F634ED9620</t>
  </si>
  <si>
    <t>스텐상자홈통설치</t>
  </si>
  <si>
    <t>200*200*250*1.5t</t>
  </si>
  <si>
    <t>57B3614CC3891CDBBA81F91AB3937F</t>
  </si>
  <si>
    <t>01010657B3614CC3891CDBBA81F91AB3937F</t>
  </si>
  <si>
    <t>루프드레인(L형)설치</t>
  </si>
  <si>
    <t>D100mm</t>
  </si>
  <si>
    <t>57B3614CDC863A2AD7889885249383</t>
  </si>
  <si>
    <t>01010657B3614CDC863A2AD7889885249383</t>
  </si>
  <si>
    <t>010107  금  속  공  사</t>
  </si>
  <si>
    <t>010107</t>
  </si>
  <si>
    <t>스틸핸드레일</t>
  </si>
  <si>
    <t>PL 3T, H:1,200</t>
  </si>
  <si>
    <t>57B371436A8E8111A98EB0BA0A93CD</t>
  </si>
  <si>
    <t>01010757B371436A8E8111A98EB0BA0A93CD</t>
  </si>
  <si>
    <t>스테인리스핸드레일</t>
  </si>
  <si>
    <t>D50.8+25.4*1.5t, H:900</t>
  </si>
  <si>
    <t>57B371436A8E811355899B867597DD</t>
  </si>
  <si>
    <t>01010757B371436A8E811355899B867597DD</t>
  </si>
  <si>
    <t>D100+25.4*1.5t, H:900</t>
  </si>
  <si>
    <t>57B371436A8E811355899B867597DC</t>
  </si>
  <si>
    <t>01010757B371436A8E811355899B867597DC</t>
  </si>
  <si>
    <t>010108  미  장  공  사</t>
  </si>
  <si>
    <t>010108</t>
  </si>
  <si>
    <t>모르타르 바름</t>
  </si>
  <si>
    <t>내벽, 15mm, 3.6m 이하</t>
  </si>
  <si>
    <t>57B3A1468C84BEC4F584A11A5A9193</t>
  </si>
  <si>
    <t>01010857B3A1468C84BEC4F584A11A5A9193</t>
  </si>
  <si>
    <t>콘크리트면 정리</t>
  </si>
  <si>
    <t>조면처리</t>
  </si>
  <si>
    <t>57B3A1468C87728DB18424FCD39688</t>
  </si>
  <si>
    <t>01010857B3A1468C87728DB18424FCD39688</t>
  </si>
  <si>
    <t>마감 미장</t>
  </si>
  <si>
    <t>57B3A1468C8770C0C4879E075692B2</t>
  </si>
  <si>
    <t>01010857B3A1468C8770C0C4879E075692B2</t>
  </si>
  <si>
    <t>기계 미장</t>
  </si>
  <si>
    <t>57B3A1468C8770C0C4879E075692B3</t>
  </si>
  <si>
    <t>01010857B3A1468C8770C0C4879E075692B3</t>
  </si>
  <si>
    <t>콘크리트 보수, 보강</t>
  </si>
  <si>
    <t>신, 구콘크리트 접착제 도포, 라파본드/PB 1회</t>
  </si>
  <si>
    <t>57B33149BA8B9923038C169AC49420</t>
  </si>
  <si>
    <t>01010857B33149BA8B9923038C169AC49420</t>
  </si>
  <si>
    <t>010109  창호 및 유리공사</t>
  </si>
  <si>
    <t>010109</t>
  </si>
  <si>
    <t>AL 방충망(미서기).</t>
  </si>
  <si>
    <t>불소수지</t>
  </si>
  <si>
    <t>5098C1444D8C49823F8FB98453951A4D318711</t>
  </si>
  <si>
    <t>0101095098C1444D8C49823F8FB98453951A4D318711</t>
  </si>
  <si>
    <t>복층유리</t>
  </si>
  <si>
    <t>복층유리, 칼라, 16mm</t>
  </si>
  <si>
    <t>5098C1444D8C4980068DE1D22D998884091F91</t>
  </si>
  <si>
    <t>0101095098C1444D8C4980068DE1D22D998884091F91</t>
  </si>
  <si>
    <t>수밀코킹(실리콘)</t>
  </si>
  <si>
    <t>삼각, 10mm, 창호주위</t>
  </si>
  <si>
    <t>57B3514E108B9A2EEA81F8F1169A8D</t>
  </si>
  <si>
    <t>01010957B3514E108B9A2EEA81F8F1169A8D</t>
  </si>
  <si>
    <t>AW01[정비고]</t>
  </si>
  <si>
    <t>1.500 x 1.500 = 2.250</t>
  </si>
  <si>
    <t>57B31144DF88F4F52D8769190398CE</t>
  </si>
  <si>
    <t>01010957B31144DF88F4F52D8769190398CE</t>
  </si>
  <si>
    <t>AW02[정비고]</t>
  </si>
  <si>
    <t>57B31144DF88F4F52D8769190398CC</t>
  </si>
  <si>
    <t>01010957B31144DF88F4F52D8769190398CC</t>
  </si>
  <si>
    <t>HD01[정비고]</t>
  </si>
  <si>
    <t>5.100 x 3.550 = 18.105</t>
  </si>
  <si>
    <t>57B31144DF88F4F52D8769190398CA</t>
  </si>
  <si>
    <t>01010957B31144DF88F4F52D8769190398CA</t>
  </si>
  <si>
    <t>HD02[정비고]</t>
  </si>
  <si>
    <t>2.200 x 2.550 = 5.610</t>
  </si>
  <si>
    <t>57B31144DF88F4F52D8769190398C8</t>
  </si>
  <si>
    <t>01010957B31144DF88F4F52D8769190398C8</t>
  </si>
  <si>
    <t>창문틀 주위 충전</t>
  </si>
  <si>
    <t>모르타르 충전</t>
  </si>
  <si>
    <t>57B31144A280FBDB2B8C79B4F194A7</t>
  </si>
  <si>
    <t>01010957B31144A280FBDB2B8C79B4F194A7</t>
  </si>
  <si>
    <t>유리끼우기 - 복층유리, 일반창호</t>
  </si>
  <si>
    <t>16mm(5+6A+5)</t>
  </si>
  <si>
    <t>57B31144498B2AD3B6823F778C9A81</t>
  </si>
  <si>
    <t>01010957B31144498B2AD3B6823F778C9A81</t>
  </si>
  <si>
    <t>복층유리주위코킹</t>
  </si>
  <si>
    <t>5*5, 실리콘</t>
  </si>
  <si>
    <t>57B311444982C4ECDA815B1DC49AB9</t>
  </si>
  <si>
    <t>01010957B311444982C4ECDA815B1DC49AB9</t>
  </si>
  <si>
    <t>010110  칠    공    사</t>
  </si>
  <si>
    <t>010110</t>
  </si>
  <si>
    <t>녹막이페인트(붓칠)</t>
  </si>
  <si>
    <t>철재면, 1회, 1종</t>
  </si>
  <si>
    <t>57B33149BA8B981D39838353979031</t>
  </si>
  <si>
    <t>01011057B33149BA8B981D39838353979031</t>
  </si>
  <si>
    <t>유성페인트(붓칠)</t>
  </si>
  <si>
    <t>철재면, 2회. 1급</t>
  </si>
  <si>
    <t>57B331498D8613D9E683E4C6B99A56</t>
  </si>
  <si>
    <t>01011057B331498D8613D9E683E4C6B99A56</t>
  </si>
  <si>
    <t>바탕만들기+수성페인트(롤러칠)</t>
  </si>
  <si>
    <t>외부, 2회, 1급, 콘크리트·모르타르면</t>
  </si>
  <si>
    <t>57B331499F8FE9CA6E840863859ABA</t>
  </si>
  <si>
    <t>01011057B331499F8FE9CA6E840863859ABA</t>
  </si>
  <si>
    <t>내부, 3회, 콘크리트·모르타르면, 친환경페인트(진품)</t>
  </si>
  <si>
    <t>57B331499F8FE9CA6B8F64A1E29AC0</t>
  </si>
  <si>
    <t>01011057B331499F8FE9CA6B8F64A1E29AC0</t>
  </si>
  <si>
    <t>바탕만들기+에폭시 코팅</t>
  </si>
  <si>
    <t>바닥, 롤러칠</t>
  </si>
  <si>
    <t>57B331490881419B668EE3861C9C5E</t>
  </si>
  <si>
    <t>01011057B331490881419B668EE3861C9C5E</t>
  </si>
  <si>
    <t>010111  철  거  공  사</t>
  </si>
  <si>
    <t>010111</t>
  </si>
  <si>
    <t>기존접합부컷팅</t>
  </si>
  <si>
    <t>실리콘마감</t>
  </si>
  <si>
    <t>m</t>
  </si>
  <si>
    <t>57B3714396824718D68DE72F7C9986</t>
  </si>
  <si>
    <t>01011157B3714396824718D68DE72F7C9986</t>
  </si>
  <si>
    <t>소형장비 사용</t>
  </si>
  <si>
    <t>무근구조물</t>
  </si>
  <si>
    <t>57B2C14CA985592157852653599FC7</t>
  </si>
  <si>
    <t>01011157B2C14CA985592157852653599FC7</t>
  </si>
  <si>
    <t>철근구조물</t>
  </si>
  <si>
    <t>57B2C14CA985592157852653599C73</t>
  </si>
  <si>
    <t>01011157B2C14CA985592157852653599C73</t>
  </si>
  <si>
    <t>창호철거(소운반품포함)</t>
  </si>
  <si>
    <t>알루미늄</t>
  </si>
  <si>
    <t>m2</t>
  </si>
  <si>
    <t>57B2C14CA98559215684A6E39099DB</t>
  </si>
  <si>
    <t>01011157B2C14CA98559215684A6E39099DB</t>
  </si>
  <si>
    <t>핸드레일철거(소운반품포함)</t>
  </si>
  <si>
    <t>철재 등</t>
  </si>
  <si>
    <t>57B2C14CA98559215684A6E39090FC</t>
  </si>
  <si>
    <t>01011157B2C14CA98559215684A6E39090FC</t>
  </si>
  <si>
    <t>선홈통및상자홈통철거</t>
  </si>
  <si>
    <t>57B2C14CA98559215684A6E39090FF</t>
  </si>
  <si>
    <t>01011157B2C14CA98559215684A6E39090FF</t>
  </si>
  <si>
    <t>콘크리트절단.</t>
  </si>
  <si>
    <t>57B2C14CA984B739418A57ACB891AB</t>
  </si>
  <si>
    <t>01011157B2C14CA984B739418A57ACB891AB</t>
  </si>
  <si>
    <t>010112  건설폐기물처리비</t>
  </si>
  <si>
    <t>010112</t>
  </si>
  <si>
    <t>9</t>
  </si>
  <si>
    <t>건설폐기물 -중간처리</t>
  </si>
  <si>
    <t>폐콘크리트</t>
  </si>
  <si>
    <t>57B3C14B3282BBC51E8DD61B62952E</t>
  </si>
  <si>
    <t>01011257B3C14B3282BBC51E8DD61B62952E</t>
  </si>
  <si>
    <t>건설폐기물상차·운반비-불연성</t>
  </si>
  <si>
    <t>15톤덤프, 30km</t>
  </si>
  <si>
    <t>57B3C14B3282BBC4798058FAE59373</t>
  </si>
  <si>
    <t>01011257B3C14B3282BBC4798058FAE59373</t>
  </si>
  <si>
    <t>010113</t>
  </si>
  <si>
    <t>3</t>
  </si>
  <si>
    <t>0101135098C1444D8BA05648813888EC9C78964FBA23</t>
  </si>
  <si>
    <t>0101135098C1444D8BA05648813888EC9C78964FBA24</t>
  </si>
  <si>
    <t>0101135098C1444D8BA05648813888EC9C78964FBA26</t>
  </si>
  <si>
    <t>0101135098C1444D8BA05648813888EC9C78964FBA27</t>
  </si>
  <si>
    <t>0101135607D145E28B53EB9F8FDC709B9A</t>
  </si>
  <si>
    <t>0101135098C1444D8A9A00528C2112C694A071819E6F</t>
  </si>
  <si>
    <t>0101135098C1444D8A9A00528C2112C694A071819F05</t>
  </si>
  <si>
    <t>56A7B148628993C7148EF02E059A001</t>
  </si>
  <si>
    <t>01011356A7B148628993C7148EF02E059A001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</si>
</sst>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#,###;\-#,###;#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topLeftCell="A7" workbookViewId="0">
      <selection activeCell="J24" sqref="J24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20" ht="30" customHeight="1" x14ac:dyDescent="0.3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20" ht="30" customHeight="1" x14ac:dyDescent="0.3">
      <c r="A3" s="13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/>
      <c r="G3" s="13" t="s">
        <v>9</v>
      </c>
      <c r="H3" s="13"/>
      <c r="I3" s="13" t="s">
        <v>10</v>
      </c>
      <c r="J3" s="13"/>
      <c r="K3" s="13" t="s">
        <v>11</v>
      </c>
      <c r="L3" s="13"/>
      <c r="M3" s="13" t="s">
        <v>12</v>
      </c>
      <c r="N3" s="15" t="s">
        <v>13</v>
      </c>
      <c r="O3" s="15" t="s">
        <v>14</v>
      </c>
      <c r="P3" s="15" t="s">
        <v>15</v>
      </c>
      <c r="Q3" s="15" t="s">
        <v>16</v>
      </c>
      <c r="R3" s="15" t="s">
        <v>17</v>
      </c>
      <c r="S3" s="15" t="s">
        <v>18</v>
      </c>
      <c r="T3" s="15" t="s">
        <v>19</v>
      </c>
    </row>
    <row r="4" spans="1:20" ht="30" customHeight="1" x14ac:dyDescent="0.3">
      <c r="A4" s="14"/>
      <c r="B4" s="14"/>
      <c r="C4" s="14"/>
      <c r="D4" s="14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14"/>
      <c r="N4" s="15"/>
      <c r="O4" s="15"/>
      <c r="P4" s="15"/>
      <c r="Q4" s="15"/>
      <c r="R4" s="15"/>
      <c r="S4" s="15"/>
      <c r="T4" s="15"/>
    </row>
    <row r="5" spans="1:20" ht="30" customHeight="1" x14ac:dyDescent="0.3">
      <c r="A5" s="7" t="s">
        <v>51</v>
      </c>
      <c r="B5" s="7" t="s">
        <v>52</v>
      </c>
      <c r="C5" s="7" t="s">
        <v>52</v>
      </c>
      <c r="D5" s="8">
        <v>1</v>
      </c>
      <c r="E5" s="9">
        <f>F6</f>
        <v>0</v>
      </c>
      <c r="F5" s="9">
        <f t="shared" ref="F5:F19" si="0">E5*D5</f>
        <v>0</v>
      </c>
      <c r="G5" s="9">
        <f>H6</f>
        <v>0</v>
      </c>
      <c r="H5" s="9">
        <f t="shared" ref="H5:H19" si="1">G5*D5</f>
        <v>0</v>
      </c>
      <c r="I5" s="9">
        <f>J6</f>
        <v>0</v>
      </c>
      <c r="J5" s="9">
        <f t="shared" ref="J5:J19" si="2">I5*D5</f>
        <v>0</v>
      </c>
      <c r="K5" s="9">
        <f t="shared" ref="K5:K19" si="3">E5+G5+I5</f>
        <v>0</v>
      </c>
      <c r="L5" s="9">
        <f t="shared" ref="L5:L19" si="4">F5+H5+J5</f>
        <v>0</v>
      </c>
      <c r="M5" s="7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 s="2">
        <v>1</v>
      </c>
      <c r="S5" s="1" t="s">
        <v>52</v>
      </c>
      <c r="T5" s="5"/>
    </row>
    <row r="6" spans="1:20" ht="30" customHeight="1" x14ac:dyDescent="0.3">
      <c r="A6" s="7" t="s">
        <v>54</v>
      </c>
      <c r="B6" s="7" t="s">
        <v>52</v>
      </c>
      <c r="C6" s="7" t="s">
        <v>52</v>
      </c>
      <c r="D6" s="8">
        <v>1</v>
      </c>
      <c r="E6" s="9">
        <f>F7+F8+F9+F10+F11+F12+F13+F14+F15+F16+F17</f>
        <v>0</v>
      </c>
      <c r="F6" s="9">
        <f t="shared" si="0"/>
        <v>0</v>
      </c>
      <c r="G6" s="9">
        <f>H7+H8+H9+H10+H11+H12+H13+H14+H15+H16+H17</f>
        <v>0</v>
      </c>
      <c r="H6" s="9">
        <f t="shared" si="1"/>
        <v>0</v>
      </c>
      <c r="I6" s="9">
        <f>J7+J8+J9+J10+J11+J12+J13+J14+J15+J16+J17</f>
        <v>0</v>
      </c>
      <c r="J6" s="9">
        <f t="shared" si="2"/>
        <v>0</v>
      </c>
      <c r="K6" s="9">
        <f t="shared" si="3"/>
        <v>0</v>
      </c>
      <c r="L6" s="9">
        <f t="shared" si="4"/>
        <v>0</v>
      </c>
      <c r="M6" s="7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 s="2">
        <v>2</v>
      </c>
      <c r="S6" s="1" t="s">
        <v>52</v>
      </c>
      <c r="T6" s="5"/>
    </row>
    <row r="7" spans="1:20" ht="30" customHeight="1" x14ac:dyDescent="0.3">
      <c r="A7" s="7" t="s">
        <v>56</v>
      </c>
      <c r="B7" s="7" t="s">
        <v>52</v>
      </c>
      <c r="C7" s="7" t="s">
        <v>52</v>
      </c>
      <c r="D7" s="8">
        <v>1</v>
      </c>
      <c r="E7" s="9">
        <f>공종별내역서!F27</f>
        <v>0</v>
      </c>
      <c r="F7" s="9">
        <f t="shared" si="0"/>
        <v>0</v>
      </c>
      <c r="G7" s="9">
        <f>공종별내역서!H27</f>
        <v>0</v>
      </c>
      <c r="H7" s="9">
        <f t="shared" si="1"/>
        <v>0</v>
      </c>
      <c r="I7" s="9">
        <f>공종별내역서!J27</f>
        <v>0</v>
      </c>
      <c r="J7" s="9">
        <f t="shared" si="2"/>
        <v>0</v>
      </c>
      <c r="K7" s="9">
        <f t="shared" si="3"/>
        <v>0</v>
      </c>
      <c r="L7" s="9">
        <f t="shared" si="4"/>
        <v>0</v>
      </c>
      <c r="M7" s="7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 s="2">
        <v>3</v>
      </c>
      <c r="S7" s="1" t="s">
        <v>52</v>
      </c>
      <c r="T7" s="5"/>
    </row>
    <row r="8" spans="1:20" ht="30" customHeight="1" x14ac:dyDescent="0.3">
      <c r="A8" s="7" t="s">
        <v>89</v>
      </c>
      <c r="B8" s="7" t="s">
        <v>52</v>
      </c>
      <c r="C8" s="7" t="s">
        <v>52</v>
      </c>
      <c r="D8" s="8">
        <v>1</v>
      </c>
      <c r="E8" s="9">
        <f>공종별내역서!F51</f>
        <v>0</v>
      </c>
      <c r="F8" s="9">
        <f t="shared" si="0"/>
        <v>0</v>
      </c>
      <c r="G8" s="9">
        <f>공종별내역서!H51</f>
        <v>0</v>
      </c>
      <c r="H8" s="9">
        <f t="shared" si="1"/>
        <v>0</v>
      </c>
      <c r="I8" s="9">
        <f>공종별내역서!J51</f>
        <v>0</v>
      </c>
      <c r="J8" s="9">
        <f t="shared" si="2"/>
        <v>0</v>
      </c>
      <c r="K8" s="9">
        <f t="shared" si="3"/>
        <v>0</v>
      </c>
      <c r="L8" s="9">
        <f t="shared" si="4"/>
        <v>0</v>
      </c>
      <c r="M8" s="7" t="s">
        <v>52</v>
      </c>
      <c r="N8" s="1" t="s">
        <v>90</v>
      </c>
      <c r="O8" s="1" t="s">
        <v>52</v>
      </c>
      <c r="P8" s="1" t="s">
        <v>55</v>
      </c>
      <c r="Q8" s="1" t="s">
        <v>52</v>
      </c>
      <c r="R8" s="2">
        <v>3</v>
      </c>
      <c r="S8" s="1" t="s">
        <v>52</v>
      </c>
      <c r="T8" s="5"/>
    </row>
    <row r="9" spans="1:20" ht="30" customHeight="1" x14ac:dyDescent="0.3">
      <c r="A9" s="7" t="s">
        <v>113</v>
      </c>
      <c r="B9" s="7" t="s">
        <v>52</v>
      </c>
      <c r="C9" s="7" t="s">
        <v>52</v>
      </c>
      <c r="D9" s="8">
        <v>1</v>
      </c>
      <c r="E9" s="9">
        <f>공종별내역서!F75</f>
        <v>0</v>
      </c>
      <c r="F9" s="9">
        <f t="shared" si="0"/>
        <v>0</v>
      </c>
      <c r="G9" s="9">
        <f>공종별내역서!H75</f>
        <v>0</v>
      </c>
      <c r="H9" s="9">
        <f t="shared" si="1"/>
        <v>0</v>
      </c>
      <c r="I9" s="9">
        <f>공종별내역서!J75</f>
        <v>0</v>
      </c>
      <c r="J9" s="9">
        <f t="shared" si="2"/>
        <v>0</v>
      </c>
      <c r="K9" s="9">
        <f t="shared" si="3"/>
        <v>0</v>
      </c>
      <c r="L9" s="9">
        <f t="shared" si="4"/>
        <v>0</v>
      </c>
      <c r="M9" s="7" t="s">
        <v>52</v>
      </c>
      <c r="N9" s="1" t="s">
        <v>114</v>
      </c>
      <c r="O9" s="1" t="s">
        <v>52</v>
      </c>
      <c r="P9" s="1" t="s">
        <v>55</v>
      </c>
      <c r="Q9" s="1" t="s">
        <v>52</v>
      </c>
      <c r="R9" s="2">
        <v>3</v>
      </c>
      <c r="S9" s="1" t="s">
        <v>52</v>
      </c>
      <c r="T9" s="5"/>
    </row>
    <row r="10" spans="1:20" ht="30" customHeight="1" x14ac:dyDescent="0.3">
      <c r="A10" s="7" t="s">
        <v>178</v>
      </c>
      <c r="B10" s="7" t="s">
        <v>52</v>
      </c>
      <c r="C10" s="7" t="s">
        <v>52</v>
      </c>
      <c r="D10" s="8">
        <v>1</v>
      </c>
      <c r="E10" s="9">
        <f>공종별내역서!F123</f>
        <v>0</v>
      </c>
      <c r="F10" s="9">
        <f t="shared" si="0"/>
        <v>0</v>
      </c>
      <c r="G10" s="9">
        <f>공종별내역서!H123</f>
        <v>0</v>
      </c>
      <c r="H10" s="9">
        <f t="shared" si="1"/>
        <v>0</v>
      </c>
      <c r="I10" s="9">
        <f>공종별내역서!J123</f>
        <v>0</v>
      </c>
      <c r="J10" s="9">
        <f t="shared" si="2"/>
        <v>0</v>
      </c>
      <c r="K10" s="9">
        <f t="shared" si="3"/>
        <v>0</v>
      </c>
      <c r="L10" s="9">
        <f t="shared" si="4"/>
        <v>0</v>
      </c>
      <c r="M10" s="7" t="s">
        <v>52</v>
      </c>
      <c r="N10" s="1" t="s">
        <v>179</v>
      </c>
      <c r="O10" s="1" t="s">
        <v>52</v>
      </c>
      <c r="P10" s="1" t="s">
        <v>55</v>
      </c>
      <c r="Q10" s="1" t="s">
        <v>52</v>
      </c>
      <c r="R10" s="2">
        <v>3</v>
      </c>
      <c r="S10" s="1" t="s">
        <v>52</v>
      </c>
      <c r="T10" s="5"/>
    </row>
    <row r="11" spans="1:20" ht="30" customHeight="1" x14ac:dyDescent="0.3">
      <c r="A11" s="7" t="s">
        <v>300</v>
      </c>
      <c r="B11" s="7" t="s">
        <v>52</v>
      </c>
      <c r="C11" s="7" t="s">
        <v>52</v>
      </c>
      <c r="D11" s="8">
        <v>1</v>
      </c>
      <c r="E11" s="9">
        <f>공종별내역서!F147</f>
        <v>0</v>
      </c>
      <c r="F11" s="9">
        <f t="shared" si="0"/>
        <v>0</v>
      </c>
      <c r="G11" s="9">
        <f>공종별내역서!H147</f>
        <v>0</v>
      </c>
      <c r="H11" s="9">
        <f t="shared" si="1"/>
        <v>0</v>
      </c>
      <c r="I11" s="9">
        <f>공종별내역서!J147</f>
        <v>0</v>
      </c>
      <c r="J11" s="9">
        <f t="shared" si="2"/>
        <v>0</v>
      </c>
      <c r="K11" s="9">
        <f t="shared" si="3"/>
        <v>0</v>
      </c>
      <c r="L11" s="9">
        <f t="shared" si="4"/>
        <v>0</v>
      </c>
      <c r="M11" s="7" t="s">
        <v>52</v>
      </c>
      <c r="N11" s="1" t="s">
        <v>301</v>
      </c>
      <c r="O11" s="1" t="s">
        <v>52</v>
      </c>
      <c r="P11" s="1" t="s">
        <v>55</v>
      </c>
      <c r="Q11" s="1" t="s">
        <v>52</v>
      </c>
      <c r="R11" s="2">
        <v>3</v>
      </c>
      <c r="S11" s="1" t="s">
        <v>52</v>
      </c>
      <c r="T11" s="5"/>
    </row>
    <row r="12" spans="1:20" ht="30" customHeight="1" x14ac:dyDescent="0.3">
      <c r="A12" s="7" t="s">
        <v>309</v>
      </c>
      <c r="B12" s="7" t="s">
        <v>52</v>
      </c>
      <c r="C12" s="7" t="s">
        <v>52</v>
      </c>
      <c r="D12" s="8">
        <v>1</v>
      </c>
      <c r="E12" s="9">
        <f>공종별내역서!F171</f>
        <v>0</v>
      </c>
      <c r="F12" s="9">
        <f t="shared" si="0"/>
        <v>0</v>
      </c>
      <c r="G12" s="9">
        <f>공종별내역서!H171</f>
        <v>0</v>
      </c>
      <c r="H12" s="9">
        <f t="shared" si="1"/>
        <v>0</v>
      </c>
      <c r="I12" s="9">
        <f>공종별내역서!J171</f>
        <v>0</v>
      </c>
      <c r="J12" s="9">
        <f t="shared" si="2"/>
        <v>0</v>
      </c>
      <c r="K12" s="9">
        <f t="shared" si="3"/>
        <v>0</v>
      </c>
      <c r="L12" s="9">
        <f t="shared" si="4"/>
        <v>0</v>
      </c>
      <c r="M12" s="7" t="s">
        <v>52</v>
      </c>
      <c r="N12" s="1" t="s">
        <v>310</v>
      </c>
      <c r="O12" s="1" t="s">
        <v>52</v>
      </c>
      <c r="P12" s="1" t="s">
        <v>55</v>
      </c>
      <c r="Q12" s="1" t="s">
        <v>52</v>
      </c>
      <c r="R12" s="2">
        <v>3</v>
      </c>
      <c r="S12" s="1" t="s">
        <v>52</v>
      </c>
      <c r="T12" s="5"/>
    </row>
    <row r="13" spans="1:20" ht="30" customHeight="1" x14ac:dyDescent="0.3">
      <c r="A13" s="7" t="s">
        <v>331</v>
      </c>
      <c r="B13" s="7" t="s">
        <v>52</v>
      </c>
      <c r="C13" s="7" t="s">
        <v>52</v>
      </c>
      <c r="D13" s="8">
        <v>1</v>
      </c>
      <c r="E13" s="9">
        <f>공종별내역서!F195</f>
        <v>0</v>
      </c>
      <c r="F13" s="9">
        <f t="shared" si="0"/>
        <v>0</v>
      </c>
      <c r="G13" s="9">
        <f>공종별내역서!H195</f>
        <v>0</v>
      </c>
      <c r="H13" s="9">
        <f t="shared" si="1"/>
        <v>0</v>
      </c>
      <c r="I13" s="9">
        <f>공종별내역서!J195</f>
        <v>0</v>
      </c>
      <c r="J13" s="9">
        <f t="shared" si="2"/>
        <v>0</v>
      </c>
      <c r="K13" s="9">
        <f t="shared" si="3"/>
        <v>0</v>
      </c>
      <c r="L13" s="9">
        <f t="shared" si="4"/>
        <v>0</v>
      </c>
      <c r="M13" s="7" t="s">
        <v>52</v>
      </c>
      <c r="N13" s="1" t="s">
        <v>332</v>
      </c>
      <c r="O13" s="1" t="s">
        <v>52</v>
      </c>
      <c r="P13" s="1" t="s">
        <v>55</v>
      </c>
      <c r="Q13" s="1" t="s">
        <v>52</v>
      </c>
      <c r="R13" s="2">
        <v>3</v>
      </c>
      <c r="S13" s="1" t="s">
        <v>52</v>
      </c>
      <c r="T13" s="5"/>
    </row>
    <row r="14" spans="1:20" ht="30" customHeight="1" x14ac:dyDescent="0.3">
      <c r="A14" s="7" t="s">
        <v>344</v>
      </c>
      <c r="B14" s="7" t="s">
        <v>52</v>
      </c>
      <c r="C14" s="7" t="s">
        <v>52</v>
      </c>
      <c r="D14" s="8">
        <v>1</v>
      </c>
      <c r="E14" s="9">
        <f>공종별내역서!F219</f>
        <v>0</v>
      </c>
      <c r="F14" s="9">
        <f t="shared" si="0"/>
        <v>0</v>
      </c>
      <c r="G14" s="9">
        <f>공종별내역서!H219</f>
        <v>0</v>
      </c>
      <c r="H14" s="9">
        <f t="shared" si="1"/>
        <v>0</v>
      </c>
      <c r="I14" s="9">
        <f>공종별내역서!J219</f>
        <v>0</v>
      </c>
      <c r="J14" s="9">
        <f t="shared" si="2"/>
        <v>0</v>
      </c>
      <c r="K14" s="9">
        <f t="shared" si="3"/>
        <v>0</v>
      </c>
      <c r="L14" s="9">
        <f t="shared" si="4"/>
        <v>0</v>
      </c>
      <c r="M14" s="7" t="s">
        <v>52</v>
      </c>
      <c r="N14" s="1" t="s">
        <v>345</v>
      </c>
      <c r="O14" s="1" t="s">
        <v>52</v>
      </c>
      <c r="P14" s="1" t="s">
        <v>55</v>
      </c>
      <c r="Q14" s="1" t="s">
        <v>52</v>
      </c>
      <c r="R14" s="2">
        <v>3</v>
      </c>
      <c r="S14" s="1" t="s">
        <v>52</v>
      </c>
      <c r="T14" s="5"/>
    </row>
    <row r="15" spans="1:20" ht="30" customHeight="1" x14ac:dyDescent="0.3">
      <c r="A15" s="7" t="s">
        <v>364</v>
      </c>
      <c r="B15" s="7" t="s">
        <v>52</v>
      </c>
      <c r="C15" s="7" t="s">
        <v>52</v>
      </c>
      <c r="D15" s="8">
        <v>1</v>
      </c>
      <c r="E15" s="9">
        <f>공종별내역서!F243</f>
        <v>0</v>
      </c>
      <c r="F15" s="9">
        <f t="shared" si="0"/>
        <v>0</v>
      </c>
      <c r="G15" s="9">
        <f>공종별내역서!H243</f>
        <v>0</v>
      </c>
      <c r="H15" s="9">
        <f t="shared" si="1"/>
        <v>0</v>
      </c>
      <c r="I15" s="9">
        <f>공종별내역서!J243</f>
        <v>0</v>
      </c>
      <c r="J15" s="9">
        <f t="shared" si="2"/>
        <v>0</v>
      </c>
      <c r="K15" s="9">
        <f t="shared" si="3"/>
        <v>0</v>
      </c>
      <c r="L15" s="9">
        <f t="shared" si="4"/>
        <v>0</v>
      </c>
      <c r="M15" s="7" t="s">
        <v>52</v>
      </c>
      <c r="N15" s="1" t="s">
        <v>365</v>
      </c>
      <c r="O15" s="1" t="s">
        <v>52</v>
      </c>
      <c r="P15" s="1" t="s">
        <v>55</v>
      </c>
      <c r="Q15" s="1" t="s">
        <v>52</v>
      </c>
      <c r="R15" s="2">
        <v>3</v>
      </c>
      <c r="S15" s="1" t="s">
        <v>52</v>
      </c>
      <c r="T15" s="5"/>
    </row>
    <row r="16" spans="1:20" ht="30" customHeight="1" x14ac:dyDescent="0.3">
      <c r="A16" s="7" t="s">
        <v>405</v>
      </c>
      <c r="B16" s="7" t="s">
        <v>52</v>
      </c>
      <c r="C16" s="7" t="s">
        <v>52</v>
      </c>
      <c r="D16" s="8">
        <v>1</v>
      </c>
      <c r="E16" s="9">
        <f>공종별내역서!F267</f>
        <v>0</v>
      </c>
      <c r="F16" s="9">
        <f t="shared" si="0"/>
        <v>0</v>
      </c>
      <c r="G16" s="9">
        <f>공종별내역서!H267</f>
        <v>0</v>
      </c>
      <c r="H16" s="9">
        <f t="shared" si="1"/>
        <v>0</v>
      </c>
      <c r="I16" s="9">
        <f>공종별내역서!J267</f>
        <v>0</v>
      </c>
      <c r="J16" s="9">
        <f t="shared" si="2"/>
        <v>0</v>
      </c>
      <c r="K16" s="9">
        <f t="shared" si="3"/>
        <v>0</v>
      </c>
      <c r="L16" s="9">
        <f t="shared" si="4"/>
        <v>0</v>
      </c>
      <c r="M16" s="7" t="s">
        <v>52</v>
      </c>
      <c r="N16" s="1" t="s">
        <v>406</v>
      </c>
      <c r="O16" s="1" t="s">
        <v>52</v>
      </c>
      <c r="P16" s="1" t="s">
        <v>55</v>
      </c>
      <c r="Q16" s="1" t="s">
        <v>52</v>
      </c>
      <c r="R16" s="2">
        <v>3</v>
      </c>
      <c r="S16" s="1" t="s">
        <v>52</v>
      </c>
      <c r="T16" s="5"/>
    </row>
    <row r="17" spans="1:20" ht="30" customHeight="1" x14ac:dyDescent="0.3">
      <c r="A17" s="7" t="s">
        <v>426</v>
      </c>
      <c r="B17" s="7" t="s">
        <v>52</v>
      </c>
      <c r="C17" s="7" t="s">
        <v>52</v>
      </c>
      <c r="D17" s="8">
        <v>1</v>
      </c>
      <c r="E17" s="9">
        <f>공종별내역서!F291</f>
        <v>0</v>
      </c>
      <c r="F17" s="9">
        <f t="shared" si="0"/>
        <v>0</v>
      </c>
      <c r="G17" s="9">
        <f>공종별내역서!H291</f>
        <v>0</v>
      </c>
      <c r="H17" s="9">
        <f t="shared" si="1"/>
        <v>0</v>
      </c>
      <c r="I17" s="9">
        <f>공종별내역서!J291</f>
        <v>0</v>
      </c>
      <c r="J17" s="9">
        <f t="shared" si="2"/>
        <v>0</v>
      </c>
      <c r="K17" s="9">
        <f t="shared" si="3"/>
        <v>0</v>
      </c>
      <c r="L17" s="9">
        <f t="shared" si="4"/>
        <v>0</v>
      </c>
      <c r="M17" s="7" t="s">
        <v>52</v>
      </c>
      <c r="N17" s="1" t="s">
        <v>427</v>
      </c>
      <c r="O17" s="1" t="s">
        <v>52</v>
      </c>
      <c r="P17" s="1" t="s">
        <v>55</v>
      </c>
      <c r="Q17" s="1" t="s">
        <v>52</v>
      </c>
      <c r="R17" s="2">
        <v>3</v>
      </c>
      <c r="S17" s="1" t="s">
        <v>52</v>
      </c>
      <c r="T17" s="5"/>
    </row>
    <row r="18" spans="1:20" ht="30" customHeight="1" x14ac:dyDescent="0.3">
      <c r="A18" s="7" t="s">
        <v>455</v>
      </c>
      <c r="B18" s="7" t="s">
        <v>52</v>
      </c>
      <c r="C18" s="7" t="s">
        <v>52</v>
      </c>
      <c r="D18" s="8">
        <v>1</v>
      </c>
      <c r="E18" s="9">
        <f>공종별내역서!F315</f>
        <v>0</v>
      </c>
      <c r="F18" s="9">
        <f t="shared" si="0"/>
        <v>0</v>
      </c>
      <c r="G18" s="9">
        <f>공종별내역서!H315</f>
        <v>0</v>
      </c>
      <c r="H18" s="9">
        <f t="shared" si="1"/>
        <v>0</v>
      </c>
      <c r="I18" s="9">
        <f>공종별내역서!J315</f>
        <v>0</v>
      </c>
      <c r="J18" s="9">
        <f t="shared" si="2"/>
        <v>0</v>
      </c>
      <c r="K18" s="9">
        <f t="shared" si="3"/>
        <v>0</v>
      </c>
      <c r="L18" s="9">
        <f t="shared" si="4"/>
        <v>0</v>
      </c>
      <c r="M18" s="7" t="s">
        <v>52</v>
      </c>
      <c r="N18" s="1" t="s">
        <v>456</v>
      </c>
      <c r="O18" s="1" t="s">
        <v>52</v>
      </c>
      <c r="P18" s="1" t="s">
        <v>52</v>
      </c>
      <c r="Q18" s="1" t="s">
        <v>457</v>
      </c>
      <c r="R18" s="2">
        <v>3</v>
      </c>
      <c r="S18" s="1" t="s">
        <v>52</v>
      </c>
      <c r="T18" s="5">
        <f>L18*1</f>
        <v>0</v>
      </c>
    </row>
    <row r="19" spans="1:20" ht="30" customHeight="1" x14ac:dyDescent="0.3">
      <c r="A19" s="7"/>
      <c r="B19" s="7" t="s">
        <v>52</v>
      </c>
      <c r="C19" s="7" t="s">
        <v>52</v>
      </c>
      <c r="D19" s="8"/>
      <c r="E19" s="9"/>
      <c r="F19" s="9">
        <f t="shared" si="0"/>
        <v>0</v>
      </c>
      <c r="G19" s="9">
        <f>공종별내역서!H339</f>
        <v>0</v>
      </c>
      <c r="H19" s="9">
        <f t="shared" si="1"/>
        <v>0</v>
      </c>
      <c r="I19" s="9">
        <f>공종별내역서!J339</f>
        <v>0</v>
      </c>
      <c r="J19" s="9">
        <f t="shared" si="2"/>
        <v>0</v>
      </c>
      <c r="K19" s="9">
        <f t="shared" si="3"/>
        <v>0</v>
      </c>
      <c r="L19" s="9">
        <f t="shared" si="4"/>
        <v>0</v>
      </c>
      <c r="M19" s="7" t="s">
        <v>52</v>
      </c>
      <c r="N19" s="1" t="s">
        <v>466</v>
      </c>
      <c r="O19" s="1" t="s">
        <v>52</v>
      </c>
      <c r="P19" s="1" t="s">
        <v>52</v>
      </c>
      <c r="Q19" s="1" t="s">
        <v>467</v>
      </c>
      <c r="R19" s="2">
        <v>3</v>
      </c>
      <c r="S19" s="1" t="s">
        <v>52</v>
      </c>
      <c r="T19" s="5">
        <f>L19*1</f>
        <v>0</v>
      </c>
    </row>
    <row r="20" spans="1:20" ht="30" customHeight="1" x14ac:dyDescent="0.3">
      <c r="A20" s="8"/>
      <c r="B20" s="8"/>
      <c r="C20" s="8"/>
      <c r="D20" s="8"/>
      <c r="E20" s="8"/>
      <c r="F20" s="9"/>
      <c r="G20" s="8"/>
      <c r="H20" s="8"/>
      <c r="I20" s="8"/>
      <c r="J20" s="8"/>
      <c r="K20" s="8"/>
      <c r="L20" s="8"/>
      <c r="M20" s="8"/>
      <c r="T20" s="4"/>
    </row>
    <row r="21" spans="1:20" ht="30" customHeight="1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T21" s="4"/>
    </row>
    <row r="22" spans="1:20" ht="30" customHeight="1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T22" s="4"/>
    </row>
    <row r="23" spans="1:20" ht="30" customHeight="1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T23" s="4"/>
    </row>
    <row r="24" spans="1:20" ht="30" customHeight="1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T24" s="4"/>
    </row>
    <row r="25" spans="1:20" ht="30" customHeight="1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T25" s="4"/>
    </row>
    <row r="26" spans="1:20" ht="30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T26" s="4"/>
    </row>
    <row r="27" spans="1:20" ht="30" customHeight="1" x14ac:dyDescent="0.3">
      <c r="A27" s="7" t="s">
        <v>87</v>
      </c>
      <c r="B27" s="8"/>
      <c r="C27" s="8"/>
      <c r="D27" s="8"/>
      <c r="E27" s="8"/>
      <c r="F27" s="9">
        <f>F5</f>
        <v>0</v>
      </c>
      <c r="G27" s="8"/>
      <c r="H27" s="9">
        <f>H5</f>
        <v>0</v>
      </c>
      <c r="I27" s="8"/>
      <c r="J27" s="9">
        <f>J5</f>
        <v>0</v>
      </c>
      <c r="K27" s="8"/>
      <c r="L27" s="9">
        <f>L5</f>
        <v>0</v>
      </c>
      <c r="M27" s="8"/>
      <c r="T27" s="4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39"/>
  <sheetViews>
    <sheetView tabSelected="1" topLeftCell="A86" zoomScale="115" zoomScaleNormal="115" workbookViewId="0">
      <selection activeCell="E5" sqref="E5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2" t="s">
        <v>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48" ht="30" customHeight="1" x14ac:dyDescent="0.3">
      <c r="A2" s="13" t="s">
        <v>2</v>
      </c>
      <c r="B2" s="13" t="s">
        <v>3</v>
      </c>
      <c r="C2" s="13" t="s">
        <v>4</v>
      </c>
      <c r="D2" s="13" t="s">
        <v>5</v>
      </c>
      <c r="E2" s="13" t="s">
        <v>6</v>
      </c>
      <c r="F2" s="13"/>
      <c r="G2" s="13" t="s">
        <v>9</v>
      </c>
      <c r="H2" s="13"/>
      <c r="I2" s="13" t="s">
        <v>10</v>
      </c>
      <c r="J2" s="13"/>
      <c r="K2" s="13" t="s">
        <v>11</v>
      </c>
      <c r="L2" s="13"/>
      <c r="M2" s="13" t="s">
        <v>12</v>
      </c>
      <c r="N2" s="15" t="s">
        <v>20</v>
      </c>
      <c r="O2" s="15" t="s">
        <v>14</v>
      </c>
      <c r="P2" s="15" t="s">
        <v>21</v>
      </c>
      <c r="Q2" s="15" t="s">
        <v>13</v>
      </c>
      <c r="R2" s="15" t="s">
        <v>22</v>
      </c>
      <c r="S2" s="15" t="s">
        <v>23</v>
      </c>
      <c r="T2" s="15" t="s">
        <v>24</v>
      </c>
      <c r="U2" s="15" t="s">
        <v>25</v>
      </c>
      <c r="V2" s="15" t="s">
        <v>26</v>
      </c>
      <c r="W2" s="15" t="s">
        <v>27</v>
      </c>
      <c r="X2" s="15" t="s">
        <v>28</v>
      </c>
      <c r="Y2" s="15" t="s">
        <v>29</v>
      </c>
      <c r="Z2" s="15" t="s">
        <v>30</v>
      </c>
      <c r="AA2" s="15" t="s">
        <v>31</v>
      </c>
      <c r="AB2" s="15" t="s">
        <v>32</v>
      </c>
      <c r="AC2" s="15" t="s">
        <v>33</v>
      </c>
      <c r="AD2" s="15" t="s">
        <v>34</v>
      </c>
      <c r="AE2" s="15" t="s">
        <v>35</v>
      </c>
      <c r="AF2" s="15" t="s">
        <v>36</v>
      </c>
      <c r="AG2" s="15" t="s">
        <v>37</v>
      </c>
      <c r="AH2" s="15" t="s">
        <v>38</v>
      </c>
      <c r="AI2" s="15" t="s">
        <v>39</v>
      </c>
      <c r="AJ2" s="15" t="s">
        <v>40</v>
      </c>
      <c r="AK2" s="15" t="s">
        <v>41</v>
      </c>
      <c r="AL2" s="15" t="s">
        <v>42</v>
      </c>
      <c r="AM2" s="15" t="s">
        <v>43</v>
      </c>
      <c r="AN2" s="15" t="s">
        <v>44</v>
      </c>
      <c r="AO2" s="15" t="s">
        <v>45</v>
      </c>
      <c r="AP2" s="15" t="s">
        <v>46</v>
      </c>
      <c r="AQ2" s="15" t="s">
        <v>47</v>
      </c>
      <c r="AR2" s="15" t="s">
        <v>48</v>
      </c>
      <c r="AS2" s="15" t="s">
        <v>16</v>
      </c>
      <c r="AT2" s="15" t="s">
        <v>17</v>
      </c>
      <c r="AU2" s="15" t="s">
        <v>49</v>
      </c>
      <c r="AV2" s="15" t="s">
        <v>50</v>
      </c>
    </row>
    <row r="3" spans="1:48" ht="30" customHeight="1" x14ac:dyDescent="0.3">
      <c r="A3" s="13"/>
      <c r="B3" s="13"/>
      <c r="C3" s="13"/>
      <c r="D3" s="13"/>
      <c r="E3" s="3" t="s">
        <v>7</v>
      </c>
      <c r="F3" s="3" t="s">
        <v>8</v>
      </c>
      <c r="G3" s="3" t="s">
        <v>7</v>
      </c>
      <c r="H3" s="3" t="s">
        <v>8</v>
      </c>
      <c r="I3" s="3" t="s">
        <v>7</v>
      </c>
      <c r="J3" s="3" t="s">
        <v>8</v>
      </c>
      <c r="K3" s="3" t="s">
        <v>7</v>
      </c>
      <c r="L3" s="3" t="s">
        <v>8</v>
      </c>
      <c r="M3" s="13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</row>
    <row r="4" spans="1:48" ht="30" customHeight="1" x14ac:dyDescent="0.3">
      <c r="A4" s="7" t="s">
        <v>56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"/>
      <c r="O4" s="2"/>
      <c r="P4" s="2"/>
      <c r="Q4" s="1" t="s">
        <v>57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spans="1:48" ht="30" customHeight="1" x14ac:dyDescent="0.3">
      <c r="A5" s="7" t="s">
        <v>58</v>
      </c>
      <c r="B5" s="7" t="s">
        <v>59</v>
      </c>
      <c r="C5" s="7" t="s">
        <v>60</v>
      </c>
      <c r="D5" s="8">
        <v>299.2</v>
      </c>
      <c r="E5" s="10"/>
      <c r="F5" s="10"/>
      <c r="G5" s="10"/>
      <c r="H5" s="10"/>
      <c r="I5" s="10"/>
      <c r="J5" s="10"/>
      <c r="K5" s="10"/>
      <c r="L5" s="10"/>
      <c r="M5" s="7" t="s">
        <v>52</v>
      </c>
      <c r="N5" s="1" t="s">
        <v>61</v>
      </c>
      <c r="O5" s="1" t="s">
        <v>52</v>
      </c>
      <c r="P5" s="1" t="s">
        <v>52</v>
      </c>
      <c r="Q5" s="1" t="s">
        <v>57</v>
      </c>
      <c r="R5" s="1" t="s">
        <v>62</v>
      </c>
      <c r="S5" s="1" t="s">
        <v>63</v>
      </c>
      <c r="T5" s="1" t="s">
        <v>63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1" t="s">
        <v>52</v>
      </c>
      <c r="AS5" s="1" t="s">
        <v>52</v>
      </c>
      <c r="AT5" s="2"/>
      <c r="AU5" s="1" t="s">
        <v>64</v>
      </c>
      <c r="AV5" s="2">
        <v>4</v>
      </c>
    </row>
    <row r="6" spans="1:48" ht="30" customHeight="1" x14ac:dyDescent="0.3">
      <c r="A6" s="7" t="s">
        <v>65</v>
      </c>
      <c r="B6" s="7" t="s">
        <v>66</v>
      </c>
      <c r="C6" s="7" t="s">
        <v>67</v>
      </c>
      <c r="D6" s="8">
        <v>6</v>
      </c>
      <c r="E6" s="10"/>
      <c r="F6" s="10"/>
      <c r="G6" s="10"/>
      <c r="H6" s="10"/>
      <c r="I6" s="10"/>
      <c r="J6" s="10"/>
      <c r="K6" s="10"/>
      <c r="L6" s="10"/>
      <c r="M6" s="7" t="s">
        <v>52</v>
      </c>
      <c r="N6" s="1" t="s">
        <v>68</v>
      </c>
      <c r="O6" s="1" t="s">
        <v>52</v>
      </c>
      <c r="P6" s="1" t="s">
        <v>52</v>
      </c>
      <c r="Q6" s="1" t="s">
        <v>57</v>
      </c>
      <c r="R6" s="1" t="s">
        <v>62</v>
      </c>
      <c r="S6" s="1" t="s">
        <v>63</v>
      </c>
      <c r="T6" s="1" t="s">
        <v>63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1" t="s">
        <v>52</v>
      </c>
      <c r="AS6" s="1" t="s">
        <v>52</v>
      </c>
      <c r="AT6" s="2"/>
      <c r="AU6" s="1" t="s">
        <v>69</v>
      </c>
      <c r="AV6" s="2">
        <v>5</v>
      </c>
    </row>
    <row r="7" spans="1:48" ht="30" customHeight="1" x14ac:dyDescent="0.3">
      <c r="A7" s="7" t="s">
        <v>65</v>
      </c>
      <c r="B7" s="7" t="s">
        <v>70</v>
      </c>
      <c r="C7" s="7" t="s">
        <v>67</v>
      </c>
      <c r="D7" s="8">
        <v>2</v>
      </c>
      <c r="E7" s="10"/>
      <c r="F7" s="10"/>
      <c r="G7" s="10"/>
      <c r="H7" s="10"/>
      <c r="I7" s="10"/>
      <c r="J7" s="10"/>
      <c r="K7" s="10"/>
      <c r="L7" s="10"/>
      <c r="M7" s="7" t="s">
        <v>52</v>
      </c>
      <c r="N7" s="1" t="s">
        <v>71</v>
      </c>
      <c r="O7" s="1" t="s">
        <v>52</v>
      </c>
      <c r="P7" s="1" t="s">
        <v>52</v>
      </c>
      <c r="Q7" s="1" t="s">
        <v>57</v>
      </c>
      <c r="R7" s="1" t="s">
        <v>62</v>
      </c>
      <c r="S7" s="1" t="s">
        <v>63</v>
      </c>
      <c r="T7" s="1" t="s">
        <v>63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1" t="s">
        <v>52</v>
      </c>
      <c r="AS7" s="1" t="s">
        <v>52</v>
      </c>
      <c r="AT7" s="2"/>
      <c r="AU7" s="1" t="s">
        <v>72</v>
      </c>
      <c r="AV7" s="2">
        <v>6</v>
      </c>
    </row>
    <row r="8" spans="1:48" ht="30" customHeight="1" x14ac:dyDescent="0.3">
      <c r="A8" s="7" t="s">
        <v>73</v>
      </c>
      <c r="B8" s="7" t="s">
        <v>74</v>
      </c>
      <c r="C8" s="7" t="s">
        <v>75</v>
      </c>
      <c r="D8" s="8">
        <v>89</v>
      </c>
      <c r="E8" s="10"/>
      <c r="F8" s="10"/>
      <c r="G8" s="10"/>
      <c r="H8" s="10"/>
      <c r="I8" s="10"/>
      <c r="J8" s="10"/>
      <c r="K8" s="10"/>
      <c r="L8" s="10"/>
      <c r="M8" s="7" t="s">
        <v>52</v>
      </c>
      <c r="N8" s="1" t="s">
        <v>76</v>
      </c>
      <c r="O8" s="1" t="s">
        <v>52</v>
      </c>
      <c r="P8" s="1" t="s">
        <v>52</v>
      </c>
      <c r="Q8" s="1" t="s">
        <v>57</v>
      </c>
      <c r="R8" s="1" t="s">
        <v>62</v>
      </c>
      <c r="S8" s="1" t="s">
        <v>63</v>
      </c>
      <c r="T8" s="1" t="s">
        <v>63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1" t="s">
        <v>52</v>
      </c>
      <c r="AS8" s="1" t="s">
        <v>52</v>
      </c>
      <c r="AT8" s="2"/>
      <c r="AU8" s="1" t="s">
        <v>77</v>
      </c>
      <c r="AV8" s="2">
        <v>94</v>
      </c>
    </row>
    <row r="9" spans="1:48" ht="30" customHeight="1" x14ac:dyDescent="0.3">
      <c r="A9" s="7" t="s">
        <v>78</v>
      </c>
      <c r="B9" s="7" t="s">
        <v>79</v>
      </c>
      <c r="C9" s="7" t="s">
        <v>80</v>
      </c>
      <c r="D9" s="8">
        <v>123.8</v>
      </c>
      <c r="E9" s="10"/>
      <c r="F9" s="10"/>
      <c r="G9" s="10"/>
      <c r="H9" s="10"/>
      <c r="I9" s="10"/>
      <c r="J9" s="10"/>
      <c r="K9" s="10"/>
      <c r="L9" s="10"/>
      <c r="M9" s="7" t="s">
        <v>52</v>
      </c>
      <c r="N9" s="1" t="s">
        <v>81</v>
      </c>
      <c r="O9" s="1" t="s">
        <v>52</v>
      </c>
      <c r="P9" s="1" t="s">
        <v>52</v>
      </c>
      <c r="Q9" s="1" t="s">
        <v>57</v>
      </c>
      <c r="R9" s="1" t="s">
        <v>62</v>
      </c>
      <c r="S9" s="1" t="s">
        <v>63</v>
      </c>
      <c r="T9" s="1" t="s">
        <v>63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1" t="s">
        <v>52</v>
      </c>
      <c r="AS9" s="1" t="s">
        <v>52</v>
      </c>
      <c r="AT9" s="2"/>
      <c r="AU9" s="1" t="s">
        <v>82</v>
      </c>
      <c r="AV9" s="2">
        <v>8</v>
      </c>
    </row>
    <row r="10" spans="1:48" ht="30" customHeight="1" x14ac:dyDescent="0.3">
      <c r="A10" s="7" t="s">
        <v>83</v>
      </c>
      <c r="B10" s="7" t="s">
        <v>84</v>
      </c>
      <c r="C10" s="7" t="s">
        <v>80</v>
      </c>
      <c r="D10" s="8">
        <v>123.8</v>
      </c>
      <c r="E10" s="10"/>
      <c r="F10" s="10"/>
      <c r="G10" s="10"/>
      <c r="H10" s="10"/>
      <c r="I10" s="10"/>
      <c r="J10" s="10"/>
      <c r="K10" s="10"/>
      <c r="L10" s="10"/>
      <c r="M10" s="7" t="s">
        <v>52</v>
      </c>
      <c r="N10" s="1" t="s">
        <v>85</v>
      </c>
      <c r="O10" s="1" t="s">
        <v>52</v>
      </c>
      <c r="P10" s="1" t="s">
        <v>52</v>
      </c>
      <c r="Q10" s="1" t="s">
        <v>57</v>
      </c>
      <c r="R10" s="1" t="s">
        <v>62</v>
      </c>
      <c r="S10" s="1" t="s">
        <v>63</v>
      </c>
      <c r="T10" s="1" t="s">
        <v>63</v>
      </c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1" t="s">
        <v>52</v>
      </c>
      <c r="AS10" s="1" t="s">
        <v>52</v>
      </c>
      <c r="AT10" s="2"/>
      <c r="AU10" s="1" t="s">
        <v>86</v>
      </c>
      <c r="AV10" s="2">
        <v>9</v>
      </c>
    </row>
    <row r="11" spans="1:48" ht="30" customHeight="1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48" ht="30" customHeight="1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48" ht="30" customHeight="1" x14ac:dyDescent="0.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48" ht="30" customHeight="1" x14ac:dyDescent="0.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48" ht="30" customHeight="1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48" ht="30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48" ht="30" customHeight="1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1:48" ht="30" customHeight="1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</row>
    <row r="19" spans="1:48" ht="30" customHeight="1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1:48" ht="30" customHeight="1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</row>
    <row r="21" spans="1:48" ht="30" customHeight="1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</row>
    <row r="22" spans="1:48" ht="30" customHeight="1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</row>
    <row r="23" spans="1:48" ht="30" customHeight="1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</row>
    <row r="24" spans="1:48" ht="30" customHeight="1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</row>
    <row r="25" spans="1:48" ht="30" customHeight="1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</row>
    <row r="26" spans="1:48" ht="30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</row>
    <row r="27" spans="1:48" ht="30" customHeight="1" x14ac:dyDescent="0.3">
      <c r="A27" s="7" t="s">
        <v>87</v>
      </c>
      <c r="B27" s="8"/>
      <c r="C27" s="8"/>
      <c r="D27" s="8"/>
      <c r="E27" s="8"/>
      <c r="F27" s="10">
        <f>SUM(F5:F26)</f>
        <v>0</v>
      </c>
      <c r="G27" s="8"/>
      <c r="H27" s="10">
        <f>SUM(H5:H26)</f>
        <v>0</v>
      </c>
      <c r="I27" s="8"/>
      <c r="J27" s="10">
        <f>SUM(J5:J26)</f>
        <v>0</v>
      </c>
      <c r="K27" s="8"/>
      <c r="L27" s="10">
        <f>SUM(L5:L26)</f>
        <v>0</v>
      </c>
      <c r="M27" s="8"/>
      <c r="N27" t="s">
        <v>88</v>
      </c>
    </row>
    <row r="28" spans="1:48" ht="30" customHeight="1" x14ac:dyDescent="0.3">
      <c r="A28" s="7" t="s">
        <v>89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2"/>
      <c r="O28" s="2"/>
      <c r="P28" s="2"/>
      <c r="Q28" s="1" t="s">
        <v>90</v>
      </c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</row>
    <row r="29" spans="1:48" ht="30" customHeight="1" x14ac:dyDescent="0.3">
      <c r="A29" s="7" t="s">
        <v>91</v>
      </c>
      <c r="B29" s="7" t="s">
        <v>92</v>
      </c>
      <c r="C29" s="7" t="s">
        <v>93</v>
      </c>
      <c r="D29" s="8">
        <v>81.8</v>
      </c>
      <c r="E29" s="10"/>
      <c r="F29" s="10"/>
      <c r="G29" s="10"/>
      <c r="H29" s="10"/>
      <c r="I29" s="10"/>
      <c r="J29" s="10"/>
      <c r="K29" s="10"/>
      <c r="L29" s="10"/>
      <c r="M29" s="7" t="s">
        <v>52</v>
      </c>
      <c r="N29" s="1" t="s">
        <v>94</v>
      </c>
      <c r="O29" s="1" t="s">
        <v>52</v>
      </c>
      <c r="P29" s="1" t="s">
        <v>52</v>
      </c>
      <c r="Q29" s="1" t="s">
        <v>90</v>
      </c>
      <c r="R29" s="1" t="s">
        <v>62</v>
      </c>
      <c r="S29" s="1" t="s">
        <v>63</v>
      </c>
      <c r="T29" s="1" t="s">
        <v>63</v>
      </c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1" t="s">
        <v>52</v>
      </c>
      <c r="AS29" s="1" t="s">
        <v>52</v>
      </c>
      <c r="AT29" s="2"/>
      <c r="AU29" s="1" t="s">
        <v>95</v>
      </c>
      <c r="AV29" s="2">
        <v>11</v>
      </c>
    </row>
    <row r="30" spans="1:48" ht="30" customHeight="1" x14ac:dyDescent="0.3">
      <c r="A30" s="7" t="s">
        <v>96</v>
      </c>
      <c r="B30" s="7" t="s">
        <v>97</v>
      </c>
      <c r="C30" s="7" t="s">
        <v>93</v>
      </c>
      <c r="D30" s="8">
        <v>43.5</v>
      </c>
      <c r="E30" s="10"/>
      <c r="F30" s="10"/>
      <c r="G30" s="10"/>
      <c r="H30" s="10"/>
      <c r="I30" s="10"/>
      <c r="J30" s="10"/>
      <c r="K30" s="10"/>
      <c r="L30" s="10"/>
      <c r="M30" s="7" t="s">
        <v>52</v>
      </c>
      <c r="N30" s="1" t="s">
        <v>98</v>
      </c>
      <c r="O30" s="1" t="s">
        <v>52</v>
      </c>
      <c r="P30" s="1" t="s">
        <v>52</v>
      </c>
      <c r="Q30" s="1" t="s">
        <v>90</v>
      </c>
      <c r="R30" s="1" t="s">
        <v>62</v>
      </c>
      <c r="S30" s="1" t="s">
        <v>63</v>
      </c>
      <c r="T30" s="1" t="s">
        <v>63</v>
      </c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1" t="s">
        <v>52</v>
      </c>
      <c r="AS30" s="1" t="s">
        <v>52</v>
      </c>
      <c r="AT30" s="2"/>
      <c r="AU30" s="1" t="s">
        <v>99</v>
      </c>
      <c r="AV30" s="2">
        <v>12</v>
      </c>
    </row>
    <row r="31" spans="1:48" ht="30" customHeight="1" x14ac:dyDescent="0.3">
      <c r="A31" s="7" t="s">
        <v>100</v>
      </c>
      <c r="B31" s="7" t="s">
        <v>101</v>
      </c>
      <c r="C31" s="7" t="s">
        <v>102</v>
      </c>
      <c r="D31" s="8">
        <v>20.6</v>
      </c>
      <c r="E31" s="10"/>
      <c r="F31" s="10"/>
      <c r="G31" s="10"/>
      <c r="H31" s="10"/>
      <c r="I31" s="10"/>
      <c r="J31" s="10"/>
      <c r="K31" s="10"/>
      <c r="L31" s="10"/>
      <c r="M31" s="7" t="s">
        <v>52</v>
      </c>
      <c r="N31" s="1" t="s">
        <v>103</v>
      </c>
      <c r="O31" s="1" t="s">
        <v>52</v>
      </c>
      <c r="P31" s="1" t="s">
        <v>52</v>
      </c>
      <c r="Q31" s="1" t="s">
        <v>90</v>
      </c>
      <c r="R31" s="1" t="s">
        <v>62</v>
      </c>
      <c r="S31" s="1" t="s">
        <v>63</v>
      </c>
      <c r="T31" s="1" t="s">
        <v>63</v>
      </c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1" t="s">
        <v>52</v>
      </c>
      <c r="AS31" s="1" t="s">
        <v>52</v>
      </c>
      <c r="AT31" s="2"/>
      <c r="AU31" s="1" t="s">
        <v>104</v>
      </c>
      <c r="AV31" s="2">
        <v>13</v>
      </c>
    </row>
    <row r="32" spans="1:48" ht="30" customHeight="1" x14ac:dyDescent="0.3">
      <c r="A32" s="7" t="s">
        <v>105</v>
      </c>
      <c r="B32" s="7" t="s">
        <v>106</v>
      </c>
      <c r="C32" s="7" t="s">
        <v>80</v>
      </c>
      <c r="D32" s="8">
        <v>104.4</v>
      </c>
      <c r="E32" s="10"/>
      <c r="F32" s="10"/>
      <c r="G32" s="10"/>
      <c r="H32" s="10"/>
      <c r="I32" s="10"/>
      <c r="J32" s="10"/>
      <c r="K32" s="10"/>
      <c r="L32" s="10"/>
      <c r="M32" s="7" t="s">
        <v>52</v>
      </c>
      <c r="N32" s="1" t="s">
        <v>107</v>
      </c>
      <c r="O32" s="1" t="s">
        <v>52</v>
      </c>
      <c r="P32" s="1" t="s">
        <v>52</v>
      </c>
      <c r="Q32" s="1" t="s">
        <v>90</v>
      </c>
      <c r="R32" s="1" t="s">
        <v>62</v>
      </c>
      <c r="S32" s="1" t="s">
        <v>63</v>
      </c>
      <c r="T32" s="1" t="s">
        <v>63</v>
      </c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1" t="s">
        <v>52</v>
      </c>
      <c r="AS32" s="1" t="s">
        <v>52</v>
      </c>
      <c r="AT32" s="2"/>
      <c r="AU32" s="1" t="s">
        <v>108</v>
      </c>
      <c r="AV32" s="2">
        <v>14</v>
      </c>
    </row>
    <row r="33" spans="1:48" ht="30" customHeight="1" x14ac:dyDescent="0.3">
      <c r="A33" s="7" t="s">
        <v>109</v>
      </c>
      <c r="B33" s="7" t="s">
        <v>110</v>
      </c>
      <c r="C33" s="7" t="s">
        <v>93</v>
      </c>
      <c r="D33" s="8">
        <v>38.4</v>
      </c>
      <c r="E33" s="10"/>
      <c r="F33" s="10"/>
      <c r="G33" s="10"/>
      <c r="H33" s="10"/>
      <c r="I33" s="10"/>
      <c r="J33" s="10"/>
      <c r="K33" s="10"/>
      <c r="L33" s="10"/>
      <c r="M33" s="7" t="s">
        <v>52</v>
      </c>
      <c r="N33" s="1" t="s">
        <v>111</v>
      </c>
      <c r="O33" s="1" t="s">
        <v>52</v>
      </c>
      <c r="P33" s="1" t="s">
        <v>52</v>
      </c>
      <c r="Q33" s="1" t="s">
        <v>90</v>
      </c>
      <c r="R33" s="1" t="s">
        <v>63</v>
      </c>
      <c r="S33" s="1" t="s">
        <v>62</v>
      </c>
      <c r="T33" s="1" t="s">
        <v>63</v>
      </c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1" t="s">
        <v>52</v>
      </c>
      <c r="AS33" s="1" t="s">
        <v>52</v>
      </c>
      <c r="AT33" s="2"/>
      <c r="AU33" s="1" t="s">
        <v>112</v>
      </c>
      <c r="AV33" s="2">
        <v>15</v>
      </c>
    </row>
    <row r="34" spans="1:48" ht="30" customHeight="1" x14ac:dyDescent="0.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48" ht="30" customHeight="1" x14ac:dyDescent="0.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48" ht="30" customHeight="1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48" ht="30" customHeight="1" x14ac:dyDescent="0.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48" ht="30" customHeight="1" x14ac:dyDescent="0.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48" ht="30" customHeight="1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48" ht="30" customHeight="1" x14ac:dyDescent="0.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48" ht="30" customHeight="1" x14ac:dyDescent="0.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48" ht="30" customHeight="1" x14ac:dyDescent="0.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48" ht="30" customHeight="1" x14ac:dyDescent="0.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48" ht="30" customHeight="1" x14ac:dyDescent="0.3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48" ht="30" customHeight="1" x14ac:dyDescent="0.3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48" ht="30" customHeight="1" x14ac:dyDescent="0.3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48" ht="30" customHeight="1" x14ac:dyDescent="0.3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48" ht="30" customHeight="1" x14ac:dyDescent="0.3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48" ht="30" customHeight="1" x14ac:dyDescent="0.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48" ht="30" customHeight="1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48" ht="30" customHeight="1" x14ac:dyDescent="0.3">
      <c r="A51" s="7" t="s">
        <v>87</v>
      </c>
      <c r="B51" s="8"/>
      <c r="C51" s="8"/>
      <c r="D51" s="8"/>
      <c r="E51" s="8"/>
      <c r="F51" s="10">
        <f>SUM(F29:F50)</f>
        <v>0</v>
      </c>
      <c r="G51" s="8"/>
      <c r="H51" s="10">
        <f>SUM(H29:H50)</f>
        <v>0</v>
      </c>
      <c r="I51" s="8"/>
      <c r="J51" s="10">
        <f>SUM(J29:J50)</f>
        <v>0</v>
      </c>
      <c r="K51" s="8"/>
      <c r="L51" s="10">
        <f>SUM(L29:L50)</f>
        <v>0</v>
      </c>
      <c r="M51" s="8"/>
      <c r="N51" t="s">
        <v>88</v>
      </c>
    </row>
    <row r="52" spans="1:48" ht="30" customHeight="1" x14ac:dyDescent="0.3">
      <c r="A52" s="7" t="s">
        <v>113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2"/>
      <c r="O52" s="2"/>
      <c r="P52" s="2"/>
      <c r="Q52" s="1" t="s">
        <v>114</v>
      </c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</row>
    <row r="53" spans="1:48" ht="30" customHeight="1" x14ac:dyDescent="0.3">
      <c r="A53" s="7" t="s">
        <v>115</v>
      </c>
      <c r="B53" s="7" t="s">
        <v>116</v>
      </c>
      <c r="C53" s="7" t="s">
        <v>117</v>
      </c>
      <c r="D53" s="8">
        <v>4.0999999999999996</v>
      </c>
      <c r="E53" s="10"/>
      <c r="F53" s="10"/>
      <c r="G53" s="10"/>
      <c r="H53" s="10"/>
      <c r="I53" s="10"/>
      <c r="J53" s="10"/>
      <c r="K53" s="10"/>
      <c r="L53" s="10"/>
      <c r="M53" s="7" t="s">
        <v>118</v>
      </c>
      <c r="N53" s="1" t="s">
        <v>119</v>
      </c>
      <c r="O53" s="1" t="s">
        <v>52</v>
      </c>
      <c r="P53" s="1" t="s">
        <v>52</v>
      </c>
      <c r="Q53" s="1" t="s">
        <v>52</v>
      </c>
      <c r="R53" s="1" t="s">
        <v>63</v>
      </c>
      <c r="S53" s="1" t="s">
        <v>63</v>
      </c>
      <c r="T53" s="1" t="s">
        <v>62</v>
      </c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1" t="s">
        <v>118</v>
      </c>
      <c r="AS53" s="1" t="s">
        <v>52</v>
      </c>
      <c r="AT53" s="2"/>
      <c r="AU53" s="1" t="s">
        <v>120</v>
      </c>
      <c r="AV53" s="2">
        <v>18</v>
      </c>
    </row>
    <row r="54" spans="1:48" ht="30" customHeight="1" x14ac:dyDescent="0.3">
      <c r="A54" s="7" t="s">
        <v>115</v>
      </c>
      <c r="B54" s="7" t="s">
        <v>121</v>
      </c>
      <c r="C54" s="7" t="s">
        <v>117</v>
      </c>
      <c r="D54" s="8">
        <v>7.6</v>
      </c>
      <c r="E54" s="10"/>
      <c r="F54" s="10"/>
      <c r="G54" s="10"/>
      <c r="H54" s="10"/>
      <c r="I54" s="10"/>
      <c r="J54" s="10"/>
      <c r="K54" s="10"/>
      <c r="L54" s="10"/>
      <c r="M54" s="7" t="s">
        <v>118</v>
      </c>
      <c r="N54" s="1" t="s">
        <v>122</v>
      </c>
      <c r="O54" s="1" t="s">
        <v>52</v>
      </c>
      <c r="P54" s="1" t="s">
        <v>52</v>
      </c>
      <c r="Q54" s="1" t="s">
        <v>52</v>
      </c>
      <c r="R54" s="1" t="s">
        <v>63</v>
      </c>
      <c r="S54" s="1" t="s">
        <v>63</v>
      </c>
      <c r="T54" s="1" t="s">
        <v>62</v>
      </c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1" t="s">
        <v>118</v>
      </c>
      <c r="AS54" s="1" t="s">
        <v>52</v>
      </c>
      <c r="AT54" s="2"/>
      <c r="AU54" s="1" t="s">
        <v>123</v>
      </c>
      <c r="AV54" s="2">
        <v>19</v>
      </c>
    </row>
    <row r="55" spans="1:48" ht="30" customHeight="1" x14ac:dyDescent="0.3">
      <c r="A55" s="7" t="s">
        <v>115</v>
      </c>
      <c r="B55" s="7" t="s">
        <v>124</v>
      </c>
      <c r="C55" s="7" t="s">
        <v>117</v>
      </c>
      <c r="D55" s="8">
        <v>0.5</v>
      </c>
      <c r="E55" s="10"/>
      <c r="F55" s="10"/>
      <c r="G55" s="10"/>
      <c r="H55" s="10"/>
      <c r="I55" s="10"/>
      <c r="J55" s="10"/>
      <c r="K55" s="10"/>
      <c r="L55" s="10"/>
      <c r="M55" s="7" t="s">
        <v>118</v>
      </c>
      <c r="N55" s="1" t="s">
        <v>125</v>
      </c>
      <c r="O55" s="1" t="s">
        <v>52</v>
      </c>
      <c r="P55" s="1" t="s">
        <v>52</v>
      </c>
      <c r="Q55" s="1" t="s">
        <v>52</v>
      </c>
      <c r="R55" s="1" t="s">
        <v>63</v>
      </c>
      <c r="S55" s="1" t="s">
        <v>63</v>
      </c>
      <c r="T55" s="1" t="s">
        <v>62</v>
      </c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1" t="s">
        <v>118</v>
      </c>
      <c r="AS55" s="1" t="s">
        <v>52</v>
      </c>
      <c r="AT55" s="2"/>
      <c r="AU55" s="1" t="s">
        <v>126</v>
      </c>
      <c r="AV55" s="2">
        <v>20</v>
      </c>
    </row>
    <row r="56" spans="1:48" ht="30" customHeight="1" x14ac:dyDescent="0.3">
      <c r="A56" s="7" t="s">
        <v>115</v>
      </c>
      <c r="B56" s="7" t="s">
        <v>127</v>
      </c>
      <c r="C56" s="7" t="s">
        <v>117</v>
      </c>
      <c r="D56" s="8">
        <v>9.6</v>
      </c>
      <c r="E56" s="10"/>
      <c r="F56" s="10"/>
      <c r="G56" s="10"/>
      <c r="H56" s="10"/>
      <c r="I56" s="10"/>
      <c r="J56" s="10"/>
      <c r="K56" s="10"/>
      <c r="L56" s="10"/>
      <c r="M56" s="7" t="s">
        <v>118</v>
      </c>
      <c r="N56" s="1" t="s">
        <v>128</v>
      </c>
      <c r="O56" s="1" t="s">
        <v>52</v>
      </c>
      <c r="P56" s="1" t="s">
        <v>52</v>
      </c>
      <c r="Q56" s="1" t="s">
        <v>52</v>
      </c>
      <c r="R56" s="1" t="s">
        <v>63</v>
      </c>
      <c r="S56" s="1" t="s">
        <v>63</v>
      </c>
      <c r="T56" s="1" t="s">
        <v>62</v>
      </c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1" t="s">
        <v>118</v>
      </c>
      <c r="AS56" s="1" t="s">
        <v>52</v>
      </c>
      <c r="AT56" s="2"/>
      <c r="AU56" s="1" t="s">
        <v>129</v>
      </c>
      <c r="AV56" s="2">
        <v>21</v>
      </c>
    </row>
    <row r="57" spans="1:48" ht="30" customHeight="1" x14ac:dyDescent="0.3">
      <c r="A57" s="7" t="s">
        <v>130</v>
      </c>
      <c r="B57" s="7" t="s">
        <v>131</v>
      </c>
      <c r="C57" s="7" t="s">
        <v>93</v>
      </c>
      <c r="D57" s="8">
        <v>38.4</v>
      </c>
      <c r="E57" s="10"/>
      <c r="F57" s="10"/>
      <c r="G57" s="10"/>
      <c r="H57" s="10"/>
      <c r="I57" s="10"/>
      <c r="J57" s="10"/>
      <c r="K57" s="10"/>
      <c r="L57" s="10"/>
      <c r="M57" s="7" t="s">
        <v>118</v>
      </c>
      <c r="N57" s="1" t="s">
        <v>132</v>
      </c>
      <c r="O57" s="1" t="s">
        <v>52</v>
      </c>
      <c r="P57" s="1" t="s">
        <v>52</v>
      </c>
      <c r="Q57" s="1" t="s">
        <v>52</v>
      </c>
      <c r="R57" s="1" t="s">
        <v>63</v>
      </c>
      <c r="S57" s="1" t="s">
        <v>63</v>
      </c>
      <c r="T57" s="1" t="s">
        <v>62</v>
      </c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1" t="s">
        <v>118</v>
      </c>
      <c r="AS57" s="1" t="s">
        <v>52</v>
      </c>
      <c r="AT57" s="2"/>
      <c r="AU57" s="1" t="s">
        <v>133</v>
      </c>
      <c r="AV57" s="2">
        <v>22</v>
      </c>
    </row>
    <row r="58" spans="1:48" ht="30" customHeight="1" x14ac:dyDescent="0.3">
      <c r="A58" s="7" t="s">
        <v>130</v>
      </c>
      <c r="B58" s="7" t="s">
        <v>134</v>
      </c>
      <c r="C58" s="7" t="s">
        <v>93</v>
      </c>
      <c r="D58" s="8">
        <v>131.69999999999999</v>
      </c>
      <c r="E58" s="10"/>
      <c r="F58" s="10"/>
      <c r="G58" s="10"/>
      <c r="H58" s="10"/>
      <c r="I58" s="10"/>
      <c r="J58" s="10"/>
      <c r="K58" s="10"/>
      <c r="L58" s="10"/>
      <c r="M58" s="7" t="s">
        <v>118</v>
      </c>
      <c r="N58" s="1" t="s">
        <v>135</v>
      </c>
      <c r="O58" s="1" t="s">
        <v>52</v>
      </c>
      <c r="P58" s="1" t="s">
        <v>52</v>
      </c>
      <c r="Q58" s="1" t="s">
        <v>52</v>
      </c>
      <c r="R58" s="1" t="s">
        <v>63</v>
      </c>
      <c r="S58" s="1" t="s">
        <v>63</v>
      </c>
      <c r="T58" s="1" t="s">
        <v>62</v>
      </c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1" t="s">
        <v>118</v>
      </c>
      <c r="AS58" s="1" t="s">
        <v>52</v>
      </c>
      <c r="AT58" s="2"/>
      <c r="AU58" s="1" t="s">
        <v>136</v>
      </c>
      <c r="AV58" s="2">
        <v>23</v>
      </c>
    </row>
    <row r="59" spans="1:48" ht="30" customHeight="1" x14ac:dyDescent="0.3">
      <c r="A59" s="7" t="s">
        <v>137</v>
      </c>
      <c r="B59" s="7" t="s">
        <v>138</v>
      </c>
      <c r="C59" s="7" t="s">
        <v>80</v>
      </c>
      <c r="D59" s="8">
        <v>231.6</v>
      </c>
      <c r="E59" s="10"/>
      <c r="F59" s="10"/>
      <c r="G59" s="10"/>
      <c r="H59" s="10"/>
      <c r="I59" s="10"/>
      <c r="J59" s="10"/>
      <c r="K59" s="10"/>
      <c r="L59" s="10"/>
      <c r="M59" s="7" t="s">
        <v>52</v>
      </c>
      <c r="N59" s="1" t="s">
        <v>139</v>
      </c>
      <c r="O59" s="1" t="s">
        <v>52</v>
      </c>
      <c r="P59" s="1" t="s">
        <v>52</v>
      </c>
      <c r="Q59" s="1" t="s">
        <v>114</v>
      </c>
      <c r="R59" s="1" t="s">
        <v>62</v>
      </c>
      <c r="S59" s="1" t="s">
        <v>63</v>
      </c>
      <c r="T59" s="1" t="s">
        <v>63</v>
      </c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1" t="s">
        <v>52</v>
      </c>
      <c r="AS59" s="1" t="s">
        <v>52</v>
      </c>
      <c r="AT59" s="2"/>
      <c r="AU59" s="1" t="s">
        <v>140</v>
      </c>
      <c r="AV59" s="2">
        <v>24</v>
      </c>
    </row>
    <row r="60" spans="1:48" ht="30" customHeight="1" x14ac:dyDescent="0.3">
      <c r="A60" s="7" t="s">
        <v>137</v>
      </c>
      <c r="B60" s="7" t="s">
        <v>141</v>
      </c>
      <c r="C60" s="7" t="s">
        <v>80</v>
      </c>
      <c r="D60" s="8">
        <v>181.4</v>
      </c>
      <c r="E60" s="10"/>
      <c r="F60" s="10"/>
      <c r="G60" s="10"/>
      <c r="H60" s="10"/>
      <c r="I60" s="10"/>
      <c r="J60" s="10"/>
      <c r="K60" s="10"/>
      <c r="L60" s="10"/>
      <c r="M60" s="7" t="s">
        <v>52</v>
      </c>
      <c r="N60" s="1" t="s">
        <v>142</v>
      </c>
      <c r="O60" s="1" t="s">
        <v>52</v>
      </c>
      <c r="P60" s="1" t="s">
        <v>52</v>
      </c>
      <c r="Q60" s="1" t="s">
        <v>114</v>
      </c>
      <c r="R60" s="1" t="s">
        <v>62</v>
      </c>
      <c r="S60" s="1" t="s">
        <v>63</v>
      </c>
      <c r="T60" s="1" t="s">
        <v>63</v>
      </c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1" t="s">
        <v>52</v>
      </c>
      <c r="AS60" s="1" t="s">
        <v>52</v>
      </c>
      <c r="AT60" s="2"/>
      <c r="AU60" s="1" t="s">
        <v>143</v>
      </c>
      <c r="AV60" s="2">
        <v>25</v>
      </c>
    </row>
    <row r="61" spans="1:48" ht="30" customHeight="1" x14ac:dyDescent="0.3">
      <c r="A61" s="7" t="s">
        <v>144</v>
      </c>
      <c r="B61" s="7" t="s">
        <v>145</v>
      </c>
      <c r="C61" s="7" t="s">
        <v>80</v>
      </c>
      <c r="D61" s="8">
        <v>442.7</v>
      </c>
      <c r="E61" s="10"/>
      <c r="F61" s="10"/>
      <c r="G61" s="10"/>
      <c r="H61" s="10"/>
      <c r="I61" s="10"/>
      <c r="J61" s="10"/>
      <c r="K61" s="10"/>
      <c r="L61" s="10"/>
      <c r="M61" s="7" t="s">
        <v>52</v>
      </c>
      <c r="N61" s="1" t="s">
        <v>146</v>
      </c>
      <c r="O61" s="1" t="s">
        <v>52</v>
      </c>
      <c r="P61" s="1" t="s">
        <v>52</v>
      </c>
      <c r="Q61" s="1" t="s">
        <v>114</v>
      </c>
      <c r="R61" s="1" t="s">
        <v>62</v>
      </c>
      <c r="S61" s="1" t="s">
        <v>63</v>
      </c>
      <c r="T61" s="1" t="s">
        <v>63</v>
      </c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1" t="s">
        <v>52</v>
      </c>
      <c r="AS61" s="1" t="s">
        <v>52</v>
      </c>
      <c r="AT61" s="2"/>
      <c r="AU61" s="1" t="s">
        <v>147</v>
      </c>
      <c r="AV61" s="2">
        <v>26</v>
      </c>
    </row>
    <row r="62" spans="1:48" ht="30" customHeight="1" x14ac:dyDescent="0.3">
      <c r="A62" s="7" t="s">
        <v>148</v>
      </c>
      <c r="B62" s="7" t="s">
        <v>149</v>
      </c>
      <c r="C62" s="7" t="s">
        <v>117</v>
      </c>
      <c r="D62" s="8">
        <v>21.2</v>
      </c>
      <c r="E62" s="10"/>
      <c r="F62" s="10"/>
      <c r="G62" s="10"/>
      <c r="H62" s="10"/>
      <c r="I62" s="10"/>
      <c r="J62" s="10"/>
      <c r="K62" s="10"/>
      <c r="L62" s="10"/>
      <c r="M62" s="7" t="s">
        <v>52</v>
      </c>
      <c r="N62" s="1" t="s">
        <v>150</v>
      </c>
      <c r="O62" s="1" t="s">
        <v>52</v>
      </c>
      <c r="P62" s="1" t="s">
        <v>52</v>
      </c>
      <c r="Q62" s="1" t="s">
        <v>114</v>
      </c>
      <c r="R62" s="1" t="s">
        <v>62</v>
      </c>
      <c r="S62" s="1" t="s">
        <v>63</v>
      </c>
      <c r="T62" s="1" t="s">
        <v>63</v>
      </c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1" t="s">
        <v>52</v>
      </c>
      <c r="AS62" s="1" t="s">
        <v>52</v>
      </c>
      <c r="AT62" s="2"/>
      <c r="AU62" s="1" t="s">
        <v>151</v>
      </c>
      <c r="AV62" s="2">
        <v>27</v>
      </c>
    </row>
    <row r="63" spans="1:48" ht="30" customHeight="1" x14ac:dyDescent="0.3">
      <c r="A63" s="7" t="s">
        <v>152</v>
      </c>
      <c r="B63" s="7" t="s">
        <v>153</v>
      </c>
      <c r="C63" s="7" t="s">
        <v>67</v>
      </c>
      <c r="D63" s="8">
        <v>176</v>
      </c>
      <c r="E63" s="10"/>
      <c r="F63" s="10"/>
      <c r="G63" s="10"/>
      <c r="H63" s="10"/>
      <c r="I63" s="10"/>
      <c r="J63" s="10"/>
      <c r="K63" s="10"/>
      <c r="L63" s="10"/>
      <c r="M63" s="7" t="s">
        <v>52</v>
      </c>
      <c r="N63" s="1" t="s">
        <v>154</v>
      </c>
      <c r="O63" s="1" t="s">
        <v>52</v>
      </c>
      <c r="P63" s="1" t="s">
        <v>52</v>
      </c>
      <c r="Q63" s="1" t="s">
        <v>114</v>
      </c>
      <c r="R63" s="1" t="s">
        <v>62</v>
      </c>
      <c r="S63" s="1" t="s">
        <v>63</v>
      </c>
      <c r="T63" s="1" t="s">
        <v>63</v>
      </c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1" t="s">
        <v>52</v>
      </c>
      <c r="AS63" s="1" t="s">
        <v>52</v>
      </c>
      <c r="AT63" s="2"/>
      <c r="AU63" s="1" t="s">
        <v>155</v>
      </c>
      <c r="AV63" s="2">
        <v>108</v>
      </c>
    </row>
    <row r="64" spans="1:48" ht="30" customHeight="1" x14ac:dyDescent="0.3">
      <c r="A64" s="7" t="s">
        <v>156</v>
      </c>
      <c r="B64" s="7" t="s">
        <v>153</v>
      </c>
      <c r="C64" s="7" t="s">
        <v>67</v>
      </c>
      <c r="D64" s="8">
        <v>130</v>
      </c>
      <c r="E64" s="10"/>
      <c r="F64" s="10"/>
      <c r="G64" s="10"/>
      <c r="H64" s="10"/>
      <c r="I64" s="10"/>
      <c r="J64" s="10"/>
      <c r="K64" s="10"/>
      <c r="L64" s="10"/>
      <c r="M64" s="7" t="s">
        <v>52</v>
      </c>
      <c r="N64" s="1" t="s">
        <v>157</v>
      </c>
      <c r="O64" s="1" t="s">
        <v>52</v>
      </c>
      <c r="P64" s="1" t="s">
        <v>52</v>
      </c>
      <c r="Q64" s="1" t="s">
        <v>114</v>
      </c>
      <c r="R64" s="1" t="s">
        <v>62</v>
      </c>
      <c r="S64" s="1" t="s">
        <v>63</v>
      </c>
      <c r="T64" s="1" t="s">
        <v>63</v>
      </c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1" t="s">
        <v>52</v>
      </c>
      <c r="AS64" s="1" t="s">
        <v>52</v>
      </c>
      <c r="AT64" s="2"/>
      <c r="AU64" s="1" t="s">
        <v>158</v>
      </c>
      <c r="AV64" s="2">
        <v>109</v>
      </c>
    </row>
    <row r="65" spans="1:48" ht="30" customHeight="1" x14ac:dyDescent="0.3">
      <c r="A65" s="7" t="s">
        <v>159</v>
      </c>
      <c r="B65" s="7" t="s">
        <v>153</v>
      </c>
      <c r="C65" s="7" t="s">
        <v>67</v>
      </c>
      <c r="D65" s="8">
        <v>80</v>
      </c>
      <c r="E65" s="10"/>
      <c r="F65" s="10"/>
      <c r="G65" s="10"/>
      <c r="H65" s="10"/>
      <c r="I65" s="10"/>
      <c r="J65" s="10"/>
      <c r="K65" s="10"/>
      <c r="L65" s="10"/>
      <c r="M65" s="7" t="s">
        <v>52</v>
      </c>
      <c r="N65" s="1" t="s">
        <v>160</v>
      </c>
      <c r="O65" s="1" t="s">
        <v>52</v>
      </c>
      <c r="P65" s="1" t="s">
        <v>52</v>
      </c>
      <c r="Q65" s="1" t="s">
        <v>114</v>
      </c>
      <c r="R65" s="1" t="s">
        <v>62</v>
      </c>
      <c r="S65" s="1" t="s">
        <v>63</v>
      </c>
      <c r="T65" s="1" t="s">
        <v>63</v>
      </c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1" t="s">
        <v>52</v>
      </c>
      <c r="AS65" s="1" t="s">
        <v>52</v>
      </c>
      <c r="AT65" s="2"/>
      <c r="AU65" s="1" t="s">
        <v>161</v>
      </c>
      <c r="AV65" s="2">
        <v>110</v>
      </c>
    </row>
    <row r="66" spans="1:48" ht="30" customHeight="1" x14ac:dyDescent="0.3">
      <c r="A66" s="7" t="s">
        <v>162</v>
      </c>
      <c r="B66" s="7" t="s">
        <v>163</v>
      </c>
      <c r="C66" s="7" t="s">
        <v>93</v>
      </c>
      <c r="D66" s="8">
        <v>37.700000000000003</v>
      </c>
      <c r="E66" s="10"/>
      <c r="F66" s="10"/>
      <c r="G66" s="10"/>
      <c r="H66" s="10"/>
      <c r="I66" s="10"/>
      <c r="J66" s="10"/>
      <c r="K66" s="10"/>
      <c r="L66" s="10"/>
      <c r="M66" s="7" t="s">
        <v>52</v>
      </c>
      <c r="N66" s="1" t="s">
        <v>164</v>
      </c>
      <c r="O66" s="1" t="s">
        <v>52</v>
      </c>
      <c r="P66" s="1" t="s">
        <v>52</v>
      </c>
      <c r="Q66" s="1" t="s">
        <v>114</v>
      </c>
      <c r="R66" s="1" t="s">
        <v>62</v>
      </c>
      <c r="S66" s="1" t="s">
        <v>63</v>
      </c>
      <c r="T66" s="1" t="s">
        <v>63</v>
      </c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1" t="s">
        <v>52</v>
      </c>
      <c r="AS66" s="1" t="s">
        <v>52</v>
      </c>
      <c r="AT66" s="2"/>
      <c r="AU66" s="1" t="s">
        <v>165</v>
      </c>
      <c r="AV66" s="2">
        <v>28</v>
      </c>
    </row>
    <row r="67" spans="1:48" ht="30" customHeight="1" x14ac:dyDescent="0.3">
      <c r="A67" s="7" t="s">
        <v>166</v>
      </c>
      <c r="B67" s="7" t="s">
        <v>167</v>
      </c>
      <c r="C67" s="7" t="s">
        <v>93</v>
      </c>
      <c r="D67" s="8">
        <v>130.4</v>
      </c>
      <c r="E67" s="10"/>
      <c r="F67" s="10"/>
      <c r="G67" s="10"/>
      <c r="H67" s="10"/>
      <c r="I67" s="10"/>
      <c r="J67" s="10"/>
      <c r="K67" s="10"/>
      <c r="L67" s="10"/>
      <c r="M67" s="7" t="s">
        <v>52</v>
      </c>
      <c r="N67" s="1" t="s">
        <v>168</v>
      </c>
      <c r="O67" s="1" t="s">
        <v>52</v>
      </c>
      <c r="P67" s="1" t="s">
        <v>52</v>
      </c>
      <c r="Q67" s="1" t="s">
        <v>114</v>
      </c>
      <c r="R67" s="1" t="s">
        <v>62</v>
      </c>
      <c r="S67" s="1" t="s">
        <v>63</v>
      </c>
      <c r="T67" s="1" t="s">
        <v>63</v>
      </c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1" t="s">
        <v>52</v>
      </c>
      <c r="AS67" s="1" t="s">
        <v>52</v>
      </c>
      <c r="AT67" s="2"/>
      <c r="AU67" s="1" t="s">
        <v>169</v>
      </c>
      <c r="AV67" s="2">
        <v>29</v>
      </c>
    </row>
    <row r="68" spans="1:48" ht="30" customHeight="1" x14ac:dyDescent="0.3">
      <c r="A68" s="7" t="s">
        <v>170</v>
      </c>
      <c r="B68" s="7" t="s">
        <v>52</v>
      </c>
      <c r="C68" s="7" t="s">
        <v>52</v>
      </c>
      <c r="D68" s="8"/>
      <c r="E68" s="10"/>
      <c r="F68" s="10"/>
      <c r="G68" s="10"/>
      <c r="H68" s="10"/>
      <c r="I68" s="10"/>
      <c r="J68" s="10"/>
      <c r="K68" s="10"/>
      <c r="L68" s="10"/>
      <c r="M68" s="7" t="s">
        <v>52</v>
      </c>
      <c r="N68" s="1" t="s">
        <v>171</v>
      </c>
      <c r="O68" s="1" t="s">
        <v>52</v>
      </c>
      <c r="P68" s="1" t="s">
        <v>52</v>
      </c>
      <c r="Q68" s="1" t="s">
        <v>52</v>
      </c>
      <c r="R68" s="1" t="s">
        <v>63</v>
      </c>
      <c r="S68" s="1" t="s">
        <v>63</v>
      </c>
      <c r="T68" s="1" t="s">
        <v>63</v>
      </c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1" t="s">
        <v>52</v>
      </c>
      <c r="AS68" s="1" t="s">
        <v>52</v>
      </c>
      <c r="AT68" s="2"/>
      <c r="AU68" s="1" t="s">
        <v>172</v>
      </c>
      <c r="AV68" s="2">
        <v>95</v>
      </c>
    </row>
    <row r="69" spans="1:48" ht="30" customHeight="1" x14ac:dyDescent="0.3">
      <c r="A69" s="7" t="s">
        <v>173</v>
      </c>
      <c r="B69" s="7" t="s">
        <v>174</v>
      </c>
      <c r="C69" s="7" t="s">
        <v>117</v>
      </c>
      <c r="D69" s="8">
        <v>-0.6</v>
      </c>
      <c r="E69" s="10"/>
      <c r="F69" s="10"/>
      <c r="G69" s="10"/>
      <c r="H69" s="10"/>
      <c r="I69" s="10"/>
      <c r="J69" s="10"/>
      <c r="K69" s="10"/>
      <c r="L69" s="10"/>
      <c r="M69" s="7" t="s">
        <v>175</v>
      </c>
      <c r="N69" s="1" t="s">
        <v>176</v>
      </c>
      <c r="O69" s="1" t="s">
        <v>52</v>
      </c>
      <c r="P69" s="1" t="s">
        <v>52</v>
      </c>
      <c r="Q69" s="1" t="s">
        <v>114</v>
      </c>
      <c r="R69" s="1" t="s">
        <v>63</v>
      </c>
      <c r="S69" s="1" t="s">
        <v>63</v>
      </c>
      <c r="T69" s="1" t="s">
        <v>62</v>
      </c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1" t="s">
        <v>52</v>
      </c>
      <c r="AS69" s="1" t="s">
        <v>52</v>
      </c>
      <c r="AT69" s="2"/>
      <c r="AU69" s="1" t="s">
        <v>177</v>
      </c>
      <c r="AV69" s="2">
        <v>17</v>
      </c>
    </row>
    <row r="70" spans="1:48" ht="30" customHeight="1" x14ac:dyDescent="0.3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</row>
    <row r="71" spans="1:48" ht="30" customHeight="1" x14ac:dyDescent="0.3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</row>
    <row r="72" spans="1:48" ht="30" customHeight="1" x14ac:dyDescent="0.3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1:48" ht="30" customHeight="1" x14ac:dyDescent="0.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</row>
    <row r="74" spans="1:48" ht="30" customHeight="1" x14ac:dyDescent="0.3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48" ht="30" customHeight="1" x14ac:dyDescent="0.3">
      <c r="A75" s="7" t="s">
        <v>87</v>
      </c>
      <c r="B75" s="8"/>
      <c r="C75" s="8"/>
      <c r="D75" s="8"/>
      <c r="E75" s="8"/>
      <c r="F75" s="10">
        <f>SUM(F53:F74) -F53-F54-F55-F56-F57-F58-F68</f>
        <v>0</v>
      </c>
      <c r="G75" s="8"/>
      <c r="H75" s="10">
        <f>SUM(H53:H74) -H53-H54-H55-H56-H57-H58-H68</f>
        <v>0</v>
      </c>
      <c r="I75" s="8"/>
      <c r="J75" s="10">
        <f>SUM(J53:J74) -J53-J54-J55-J56-J57-J58-J68</f>
        <v>0</v>
      </c>
      <c r="K75" s="8"/>
      <c r="L75" s="10">
        <f>SUM(L53:L74) -L53-L54-L55-L56-L57-L58-L68</f>
        <v>0</v>
      </c>
      <c r="M75" s="8"/>
      <c r="N75" t="s">
        <v>88</v>
      </c>
    </row>
    <row r="76" spans="1:48" ht="30" customHeight="1" x14ac:dyDescent="0.3">
      <c r="A76" s="7" t="s">
        <v>178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2"/>
      <c r="O76" s="2"/>
      <c r="P76" s="2"/>
      <c r="Q76" s="1" t="s">
        <v>179</v>
      </c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</row>
    <row r="77" spans="1:48" ht="30" customHeight="1" x14ac:dyDescent="0.3">
      <c r="A77" s="7" t="s">
        <v>180</v>
      </c>
      <c r="B77" s="7" t="s">
        <v>181</v>
      </c>
      <c r="C77" s="7" t="s">
        <v>117</v>
      </c>
      <c r="D77" s="8">
        <v>1</v>
      </c>
      <c r="E77" s="10"/>
      <c r="F77" s="10"/>
      <c r="G77" s="10"/>
      <c r="H77" s="10"/>
      <c r="I77" s="10"/>
      <c r="J77" s="10"/>
      <c r="K77" s="10"/>
      <c r="L77" s="10"/>
      <c r="M77" s="7" t="s">
        <v>52</v>
      </c>
      <c r="N77" s="1" t="s">
        <v>182</v>
      </c>
      <c r="O77" s="1" t="s">
        <v>52</v>
      </c>
      <c r="P77" s="1" t="s">
        <v>52</v>
      </c>
      <c r="Q77" s="1" t="s">
        <v>179</v>
      </c>
      <c r="R77" s="1" t="s">
        <v>63</v>
      </c>
      <c r="S77" s="1" t="s">
        <v>63</v>
      </c>
      <c r="T77" s="1" t="s">
        <v>62</v>
      </c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1" t="s">
        <v>52</v>
      </c>
      <c r="AS77" s="1" t="s">
        <v>52</v>
      </c>
      <c r="AT77" s="2"/>
      <c r="AU77" s="1" t="s">
        <v>183</v>
      </c>
      <c r="AV77" s="2">
        <v>31</v>
      </c>
    </row>
    <row r="78" spans="1:48" ht="30" customHeight="1" x14ac:dyDescent="0.3">
      <c r="A78" s="7" t="s">
        <v>180</v>
      </c>
      <c r="B78" s="7" t="s">
        <v>184</v>
      </c>
      <c r="C78" s="7" t="s">
        <v>117</v>
      </c>
      <c r="D78" s="8">
        <v>1.9</v>
      </c>
      <c r="E78" s="10"/>
      <c r="F78" s="10"/>
      <c r="G78" s="10"/>
      <c r="H78" s="10"/>
      <c r="I78" s="10"/>
      <c r="J78" s="10"/>
      <c r="K78" s="10"/>
      <c r="L78" s="10"/>
      <c r="M78" s="7" t="s">
        <v>52</v>
      </c>
      <c r="N78" s="1" t="s">
        <v>185</v>
      </c>
      <c r="O78" s="1" t="s">
        <v>52</v>
      </c>
      <c r="P78" s="1" t="s">
        <v>52</v>
      </c>
      <c r="Q78" s="1" t="s">
        <v>179</v>
      </c>
      <c r="R78" s="1" t="s">
        <v>63</v>
      </c>
      <c r="S78" s="1" t="s">
        <v>63</v>
      </c>
      <c r="T78" s="1" t="s">
        <v>62</v>
      </c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1" t="s">
        <v>52</v>
      </c>
      <c r="AS78" s="1" t="s">
        <v>52</v>
      </c>
      <c r="AT78" s="2"/>
      <c r="AU78" s="1" t="s">
        <v>186</v>
      </c>
      <c r="AV78" s="2">
        <v>32</v>
      </c>
    </row>
    <row r="79" spans="1:48" ht="30" customHeight="1" x14ac:dyDescent="0.3">
      <c r="A79" s="7" t="s">
        <v>180</v>
      </c>
      <c r="B79" s="7" t="s">
        <v>187</v>
      </c>
      <c r="C79" s="7" t="s">
        <v>117</v>
      </c>
      <c r="D79" s="8">
        <v>0.7</v>
      </c>
      <c r="E79" s="10"/>
      <c r="F79" s="10"/>
      <c r="G79" s="10"/>
      <c r="H79" s="10"/>
      <c r="I79" s="10"/>
      <c r="J79" s="10"/>
      <c r="K79" s="10"/>
      <c r="L79" s="10"/>
      <c r="M79" s="7" t="s">
        <v>52</v>
      </c>
      <c r="N79" s="1" t="s">
        <v>188</v>
      </c>
      <c r="O79" s="1" t="s">
        <v>52</v>
      </c>
      <c r="P79" s="1" t="s">
        <v>52</v>
      </c>
      <c r="Q79" s="1" t="s">
        <v>179</v>
      </c>
      <c r="R79" s="1" t="s">
        <v>63</v>
      </c>
      <c r="S79" s="1" t="s">
        <v>63</v>
      </c>
      <c r="T79" s="1" t="s">
        <v>62</v>
      </c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1" t="s">
        <v>52</v>
      </c>
      <c r="AS79" s="1" t="s">
        <v>52</v>
      </c>
      <c r="AT79" s="2"/>
      <c r="AU79" s="1" t="s">
        <v>189</v>
      </c>
      <c r="AV79" s="2">
        <v>119</v>
      </c>
    </row>
    <row r="80" spans="1:48" ht="30" customHeight="1" x14ac:dyDescent="0.3">
      <c r="A80" s="7" t="s">
        <v>180</v>
      </c>
      <c r="B80" s="7" t="s">
        <v>190</v>
      </c>
      <c r="C80" s="7" t="s">
        <v>117</v>
      </c>
      <c r="D80" s="8">
        <v>2</v>
      </c>
      <c r="E80" s="10"/>
      <c r="F80" s="10"/>
      <c r="G80" s="10"/>
      <c r="H80" s="10"/>
      <c r="I80" s="10"/>
      <c r="J80" s="10"/>
      <c r="K80" s="10"/>
      <c r="L80" s="10"/>
      <c r="M80" s="7" t="s">
        <v>52</v>
      </c>
      <c r="N80" s="1" t="s">
        <v>191</v>
      </c>
      <c r="O80" s="1" t="s">
        <v>52</v>
      </c>
      <c r="P80" s="1" t="s">
        <v>52</v>
      </c>
      <c r="Q80" s="1" t="s">
        <v>179</v>
      </c>
      <c r="R80" s="1" t="s">
        <v>63</v>
      </c>
      <c r="S80" s="1" t="s">
        <v>63</v>
      </c>
      <c r="T80" s="1" t="s">
        <v>62</v>
      </c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1" t="s">
        <v>52</v>
      </c>
      <c r="AS80" s="1" t="s">
        <v>52</v>
      </c>
      <c r="AT80" s="2"/>
      <c r="AU80" s="1" t="s">
        <v>192</v>
      </c>
      <c r="AV80" s="2">
        <v>120</v>
      </c>
    </row>
    <row r="81" spans="1:48" ht="30" customHeight="1" x14ac:dyDescent="0.3">
      <c r="A81" s="7" t="s">
        <v>193</v>
      </c>
      <c r="B81" s="7" t="s">
        <v>194</v>
      </c>
      <c r="C81" s="7" t="s">
        <v>117</v>
      </c>
      <c r="D81" s="8">
        <v>0.3</v>
      </c>
      <c r="E81" s="10"/>
      <c r="F81" s="10"/>
      <c r="G81" s="10"/>
      <c r="H81" s="10"/>
      <c r="I81" s="10"/>
      <c r="J81" s="10"/>
      <c r="K81" s="10"/>
      <c r="L81" s="10"/>
      <c r="M81" s="7" t="s">
        <v>52</v>
      </c>
      <c r="N81" s="1" t="s">
        <v>195</v>
      </c>
      <c r="O81" s="1" t="s">
        <v>52</v>
      </c>
      <c r="P81" s="1" t="s">
        <v>52</v>
      </c>
      <c r="Q81" s="1" t="s">
        <v>179</v>
      </c>
      <c r="R81" s="1" t="s">
        <v>63</v>
      </c>
      <c r="S81" s="1" t="s">
        <v>63</v>
      </c>
      <c r="T81" s="1" t="s">
        <v>62</v>
      </c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1" t="s">
        <v>52</v>
      </c>
      <c r="AS81" s="1" t="s">
        <v>52</v>
      </c>
      <c r="AT81" s="2"/>
      <c r="AU81" s="1" t="s">
        <v>196</v>
      </c>
      <c r="AV81" s="2">
        <v>33</v>
      </c>
    </row>
    <row r="82" spans="1:48" ht="30" customHeight="1" x14ac:dyDescent="0.3">
      <c r="A82" s="7" t="s">
        <v>197</v>
      </c>
      <c r="B82" s="7" t="s">
        <v>198</v>
      </c>
      <c r="C82" s="7" t="s">
        <v>199</v>
      </c>
      <c r="D82" s="8">
        <v>467.8</v>
      </c>
      <c r="E82" s="10"/>
      <c r="F82" s="10"/>
      <c r="G82" s="10"/>
      <c r="H82" s="10"/>
      <c r="I82" s="10"/>
      <c r="J82" s="10"/>
      <c r="K82" s="10"/>
      <c r="L82" s="10"/>
      <c r="M82" s="7" t="s">
        <v>52</v>
      </c>
      <c r="N82" s="1" t="s">
        <v>200</v>
      </c>
      <c r="O82" s="1" t="s">
        <v>52</v>
      </c>
      <c r="P82" s="1" t="s">
        <v>52</v>
      </c>
      <c r="Q82" s="1" t="s">
        <v>179</v>
      </c>
      <c r="R82" s="1" t="s">
        <v>63</v>
      </c>
      <c r="S82" s="1" t="s">
        <v>63</v>
      </c>
      <c r="T82" s="1" t="s">
        <v>62</v>
      </c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1" t="s">
        <v>52</v>
      </c>
      <c r="AS82" s="1" t="s">
        <v>52</v>
      </c>
      <c r="AT82" s="2"/>
      <c r="AU82" s="1" t="s">
        <v>201</v>
      </c>
      <c r="AV82" s="2">
        <v>34</v>
      </c>
    </row>
    <row r="83" spans="1:48" ht="30" customHeight="1" x14ac:dyDescent="0.3">
      <c r="A83" s="7" t="s">
        <v>202</v>
      </c>
      <c r="B83" s="7" t="s">
        <v>203</v>
      </c>
      <c r="C83" s="7" t="s">
        <v>117</v>
      </c>
      <c r="D83" s="8">
        <v>0.05</v>
      </c>
      <c r="E83" s="10"/>
      <c r="F83" s="10"/>
      <c r="G83" s="10"/>
      <c r="H83" s="10"/>
      <c r="I83" s="10"/>
      <c r="J83" s="10"/>
      <c r="K83" s="10"/>
      <c r="L83" s="10"/>
      <c r="M83" s="7" t="s">
        <v>52</v>
      </c>
      <c r="N83" s="1" t="s">
        <v>204</v>
      </c>
      <c r="O83" s="1" t="s">
        <v>52</v>
      </c>
      <c r="P83" s="1" t="s">
        <v>52</v>
      </c>
      <c r="Q83" s="1" t="s">
        <v>179</v>
      </c>
      <c r="R83" s="1" t="s">
        <v>63</v>
      </c>
      <c r="S83" s="1" t="s">
        <v>63</v>
      </c>
      <c r="T83" s="1" t="s">
        <v>62</v>
      </c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1" t="s">
        <v>52</v>
      </c>
      <c r="AS83" s="1" t="s">
        <v>52</v>
      </c>
      <c r="AT83" s="2"/>
      <c r="AU83" s="1" t="s">
        <v>205</v>
      </c>
      <c r="AV83" s="2">
        <v>35</v>
      </c>
    </row>
    <row r="84" spans="1:48" ht="30" customHeight="1" x14ac:dyDescent="0.3">
      <c r="A84" s="7" t="s">
        <v>202</v>
      </c>
      <c r="B84" s="7" t="s">
        <v>206</v>
      </c>
      <c r="C84" s="7" t="s">
        <v>117</v>
      </c>
      <c r="D84" s="8">
        <v>0.1</v>
      </c>
      <c r="E84" s="10"/>
      <c r="F84" s="10"/>
      <c r="G84" s="10"/>
      <c r="H84" s="10"/>
      <c r="I84" s="10"/>
      <c r="J84" s="10"/>
      <c r="K84" s="10"/>
      <c r="L84" s="10"/>
      <c r="M84" s="7" t="s">
        <v>52</v>
      </c>
      <c r="N84" s="1" t="s">
        <v>207</v>
      </c>
      <c r="O84" s="1" t="s">
        <v>52</v>
      </c>
      <c r="P84" s="1" t="s">
        <v>52</v>
      </c>
      <c r="Q84" s="1" t="s">
        <v>179</v>
      </c>
      <c r="R84" s="1" t="s">
        <v>63</v>
      </c>
      <c r="S84" s="1" t="s">
        <v>63</v>
      </c>
      <c r="T84" s="1" t="s">
        <v>62</v>
      </c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1" t="s">
        <v>52</v>
      </c>
      <c r="AS84" s="1" t="s">
        <v>52</v>
      </c>
      <c r="AT84" s="2"/>
      <c r="AU84" s="1" t="s">
        <v>208</v>
      </c>
      <c r="AV84" s="2">
        <v>36</v>
      </c>
    </row>
    <row r="85" spans="1:48" ht="30" customHeight="1" x14ac:dyDescent="0.3">
      <c r="A85" s="7" t="s">
        <v>202</v>
      </c>
      <c r="B85" s="7" t="s">
        <v>209</v>
      </c>
      <c r="C85" s="7" t="s">
        <v>117</v>
      </c>
      <c r="D85" s="8">
        <v>0.02</v>
      </c>
      <c r="E85" s="10"/>
      <c r="F85" s="10"/>
      <c r="G85" s="10"/>
      <c r="H85" s="10"/>
      <c r="I85" s="10"/>
      <c r="J85" s="10"/>
      <c r="K85" s="10"/>
      <c r="L85" s="10"/>
      <c r="M85" s="7" t="s">
        <v>52</v>
      </c>
      <c r="N85" s="1" t="s">
        <v>210</v>
      </c>
      <c r="O85" s="1" t="s">
        <v>52</v>
      </c>
      <c r="P85" s="1" t="s">
        <v>52</v>
      </c>
      <c r="Q85" s="1" t="s">
        <v>179</v>
      </c>
      <c r="R85" s="1" t="s">
        <v>63</v>
      </c>
      <c r="S85" s="1" t="s">
        <v>63</v>
      </c>
      <c r="T85" s="1" t="s">
        <v>62</v>
      </c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1" t="s">
        <v>52</v>
      </c>
      <c r="AS85" s="1" t="s">
        <v>52</v>
      </c>
      <c r="AT85" s="2"/>
      <c r="AU85" s="1" t="s">
        <v>211</v>
      </c>
      <c r="AV85" s="2">
        <v>37</v>
      </c>
    </row>
    <row r="86" spans="1:48" ht="30" customHeight="1" x14ac:dyDescent="0.3">
      <c r="A86" s="7" t="s">
        <v>202</v>
      </c>
      <c r="B86" s="7" t="s">
        <v>212</v>
      </c>
      <c r="C86" s="7" t="s">
        <v>117</v>
      </c>
      <c r="D86" s="8">
        <v>0.2</v>
      </c>
      <c r="E86" s="10"/>
      <c r="F86" s="10"/>
      <c r="G86" s="10"/>
      <c r="H86" s="10"/>
      <c r="I86" s="10"/>
      <c r="J86" s="10"/>
      <c r="K86" s="10"/>
      <c r="L86" s="10"/>
      <c r="M86" s="7" t="s">
        <v>52</v>
      </c>
      <c r="N86" s="1" t="s">
        <v>213</v>
      </c>
      <c r="O86" s="1" t="s">
        <v>52</v>
      </c>
      <c r="P86" s="1" t="s">
        <v>52</v>
      </c>
      <c r="Q86" s="1" t="s">
        <v>179</v>
      </c>
      <c r="R86" s="1" t="s">
        <v>63</v>
      </c>
      <c r="S86" s="1" t="s">
        <v>63</v>
      </c>
      <c r="T86" s="1" t="s">
        <v>62</v>
      </c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1" t="s">
        <v>52</v>
      </c>
      <c r="AS86" s="1" t="s">
        <v>52</v>
      </c>
      <c r="AT86" s="2"/>
      <c r="AU86" s="1" t="s">
        <v>214</v>
      </c>
      <c r="AV86" s="2">
        <v>38</v>
      </c>
    </row>
    <row r="87" spans="1:48" ht="30" customHeight="1" x14ac:dyDescent="0.3">
      <c r="A87" s="7" t="s">
        <v>202</v>
      </c>
      <c r="B87" s="7" t="s">
        <v>215</v>
      </c>
      <c r="C87" s="7" t="s">
        <v>117</v>
      </c>
      <c r="D87" s="8">
        <v>0.2</v>
      </c>
      <c r="E87" s="10"/>
      <c r="F87" s="10"/>
      <c r="G87" s="10"/>
      <c r="H87" s="10"/>
      <c r="I87" s="10"/>
      <c r="J87" s="10"/>
      <c r="K87" s="10"/>
      <c r="L87" s="10"/>
      <c r="M87" s="7" t="s">
        <v>52</v>
      </c>
      <c r="N87" s="1" t="s">
        <v>216</v>
      </c>
      <c r="O87" s="1" t="s">
        <v>52</v>
      </c>
      <c r="P87" s="1" t="s">
        <v>52</v>
      </c>
      <c r="Q87" s="1" t="s">
        <v>179</v>
      </c>
      <c r="R87" s="1" t="s">
        <v>63</v>
      </c>
      <c r="S87" s="1" t="s">
        <v>63</v>
      </c>
      <c r="T87" s="1" t="s">
        <v>62</v>
      </c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1" t="s">
        <v>52</v>
      </c>
      <c r="AS87" s="1" t="s">
        <v>52</v>
      </c>
      <c r="AT87" s="2"/>
      <c r="AU87" s="1" t="s">
        <v>217</v>
      </c>
      <c r="AV87" s="2">
        <v>39</v>
      </c>
    </row>
    <row r="88" spans="1:48" ht="30" customHeight="1" x14ac:dyDescent="0.3">
      <c r="A88" s="7" t="s">
        <v>218</v>
      </c>
      <c r="B88" s="7" t="s">
        <v>219</v>
      </c>
      <c r="C88" s="7" t="s">
        <v>80</v>
      </c>
      <c r="D88" s="8">
        <v>19.5</v>
      </c>
      <c r="E88" s="10"/>
      <c r="F88" s="10"/>
      <c r="G88" s="10"/>
      <c r="H88" s="10"/>
      <c r="I88" s="10"/>
      <c r="J88" s="10"/>
      <c r="K88" s="10"/>
      <c r="L88" s="10"/>
      <c r="M88" s="7" t="s">
        <v>52</v>
      </c>
      <c r="N88" s="1" t="s">
        <v>220</v>
      </c>
      <c r="O88" s="1" t="s">
        <v>52</v>
      </c>
      <c r="P88" s="1" t="s">
        <v>52</v>
      </c>
      <c r="Q88" s="1" t="s">
        <v>179</v>
      </c>
      <c r="R88" s="1" t="s">
        <v>63</v>
      </c>
      <c r="S88" s="1" t="s">
        <v>63</v>
      </c>
      <c r="T88" s="1" t="s">
        <v>62</v>
      </c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1" t="s">
        <v>52</v>
      </c>
      <c r="AS88" s="1" t="s">
        <v>52</v>
      </c>
      <c r="AT88" s="2"/>
      <c r="AU88" s="1" t="s">
        <v>221</v>
      </c>
      <c r="AV88" s="2">
        <v>40</v>
      </c>
    </row>
    <row r="89" spans="1:48" ht="30" customHeight="1" x14ac:dyDescent="0.3">
      <c r="A89" s="7" t="s">
        <v>222</v>
      </c>
      <c r="B89" s="7" t="s">
        <v>223</v>
      </c>
      <c r="C89" s="7" t="s">
        <v>80</v>
      </c>
      <c r="D89" s="8">
        <v>46</v>
      </c>
      <c r="E89" s="10"/>
      <c r="F89" s="10"/>
      <c r="G89" s="10"/>
      <c r="H89" s="10"/>
      <c r="I89" s="10"/>
      <c r="J89" s="10"/>
      <c r="K89" s="10"/>
      <c r="L89" s="10"/>
      <c r="M89" s="7" t="s">
        <v>52</v>
      </c>
      <c r="N89" s="1" t="s">
        <v>224</v>
      </c>
      <c r="O89" s="1" t="s">
        <v>52</v>
      </c>
      <c r="P89" s="1" t="s">
        <v>52</v>
      </c>
      <c r="Q89" s="1" t="s">
        <v>179</v>
      </c>
      <c r="R89" s="1" t="s">
        <v>63</v>
      </c>
      <c r="S89" s="1" t="s">
        <v>63</v>
      </c>
      <c r="T89" s="1" t="s">
        <v>62</v>
      </c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1" t="s">
        <v>52</v>
      </c>
      <c r="AS89" s="1" t="s">
        <v>52</v>
      </c>
      <c r="AT89" s="2"/>
      <c r="AU89" s="1" t="s">
        <v>225</v>
      </c>
      <c r="AV89" s="2">
        <v>41</v>
      </c>
    </row>
    <row r="90" spans="1:48" ht="30" customHeight="1" x14ac:dyDescent="0.3">
      <c r="A90" s="7" t="s">
        <v>226</v>
      </c>
      <c r="B90" s="7" t="s">
        <v>227</v>
      </c>
      <c r="C90" s="7" t="s">
        <v>228</v>
      </c>
      <c r="D90" s="8">
        <v>4.2</v>
      </c>
      <c r="E90" s="10"/>
      <c r="F90" s="10"/>
      <c r="G90" s="10"/>
      <c r="H90" s="10"/>
      <c r="I90" s="10"/>
      <c r="J90" s="10"/>
      <c r="K90" s="10"/>
      <c r="L90" s="10"/>
      <c r="M90" s="7" t="s">
        <v>52</v>
      </c>
      <c r="N90" s="1" t="s">
        <v>229</v>
      </c>
      <c r="O90" s="1" t="s">
        <v>52</v>
      </c>
      <c r="P90" s="1" t="s">
        <v>52</v>
      </c>
      <c r="Q90" s="1" t="s">
        <v>179</v>
      </c>
      <c r="R90" s="1" t="s">
        <v>63</v>
      </c>
      <c r="S90" s="1" t="s">
        <v>63</v>
      </c>
      <c r="T90" s="1" t="s">
        <v>62</v>
      </c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1" t="s">
        <v>52</v>
      </c>
      <c r="AS90" s="1" t="s">
        <v>52</v>
      </c>
      <c r="AT90" s="2"/>
      <c r="AU90" s="1" t="s">
        <v>230</v>
      </c>
      <c r="AV90" s="2">
        <v>42</v>
      </c>
    </row>
    <row r="91" spans="1:48" ht="30" customHeight="1" x14ac:dyDescent="0.3">
      <c r="A91" s="7" t="s">
        <v>231</v>
      </c>
      <c r="B91" s="7" t="s">
        <v>232</v>
      </c>
      <c r="C91" s="7" t="s">
        <v>228</v>
      </c>
      <c r="D91" s="8">
        <v>8</v>
      </c>
      <c r="E91" s="10"/>
      <c r="F91" s="10"/>
      <c r="G91" s="10"/>
      <c r="H91" s="10"/>
      <c r="I91" s="10"/>
      <c r="J91" s="10"/>
      <c r="K91" s="10"/>
      <c r="L91" s="10"/>
      <c r="M91" s="7" t="s">
        <v>52</v>
      </c>
      <c r="N91" s="1" t="s">
        <v>233</v>
      </c>
      <c r="O91" s="1" t="s">
        <v>52</v>
      </c>
      <c r="P91" s="1" t="s">
        <v>52</v>
      </c>
      <c r="Q91" s="1" t="s">
        <v>179</v>
      </c>
      <c r="R91" s="1" t="s">
        <v>63</v>
      </c>
      <c r="S91" s="1" t="s">
        <v>63</v>
      </c>
      <c r="T91" s="1" t="s">
        <v>62</v>
      </c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1" t="s">
        <v>52</v>
      </c>
      <c r="AS91" s="1" t="s">
        <v>52</v>
      </c>
      <c r="AT91" s="2"/>
      <c r="AU91" s="1" t="s">
        <v>234</v>
      </c>
      <c r="AV91" s="2">
        <v>121</v>
      </c>
    </row>
    <row r="92" spans="1:48" ht="30" customHeight="1" x14ac:dyDescent="0.3">
      <c r="A92" s="7" t="s">
        <v>235</v>
      </c>
      <c r="B92" s="7" t="s">
        <v>236</v>
      </c>
      <c r="C92" s="7" t="s">
        <v>237</v>
      </c>
      <c r="D92" s="8">
        <v>87</v>
      </c>
      <c r="E92" s="10"/>
      <c r="F92" s="10"/>
      <c r="G92" s="10"/>
      <c r="H92" s="10"/>
      <c r="I92" s="10"/>
      <c r="J92" s="10"/>
      <c r="K92" s="10"/>
      <c r="L92" s="10"/>
      <c r="M92" s="7" t="s">
        <v>52</v>
      </c>
      <c r="N92" s="1" t="s">
        <v>238</v>
      </c>
      <c r="O92" s="1" t="s">
        <v>52</v>
      </c>
      <c r="P92" s="1" t="s">
        <v>52</v>
      </c>
      <c r="Q92" s="1" t="s">
        <v>179</v>
      </c>
      <c r="R92" s="1" t="s">
        <v>63</v>
      </c>
      <c r="S92" s="1" t="s">
        <v>63</v>
      </c>
      <c r="T92" s="1" t="s">
        <v>62</v>
      </c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1" t="s">
        <v>52</v>
      </c>
      <c r="AS92" s="1" t="s">
        <v>52</v>
      </c>
      <c r="AT92" s="2"/>
      <c r="AU92" s="1" t="s">
        <v>239</v>
      </c>
      <c r="AV92" s="2">
        <v>43</v>
      </c>
    </row>
    <row r="93" spans="1:48" ht="30" customHeight="1" x14ac:dyDescent="0.3">
      <c r="A93" s="7" t="s">
        <v>235</v>
      </c>
      <c r="B93" s="7" t="s">
        <v>240</v>
      </c>
      <c r="C93" s="7" t="s">
        <v>237</v>
      </c>
      <c r="D93" s="8">
        <v>250</v>
      </c>
      <c r="E93" s="10"/>
      <c r="F93" s="10"/>
      <c r="G93" s="10"/>
      <c r="H93" s="10"/>
      <c r="I93" s="10"/>
      <c r="J93" s="10"/>
      <c r="K93" s="10"/>
      <c r="L93" s="10"/>
      <c r="M93" s="7" t="s">
        <v>52</v>
      </c>
      <c r="N93" s="1" t="s">
        <v>241</v>
      </c>
      <c r="O93" s="1" t="s">
        <v>52</v>
      </c>
      <c r="P93" s="1" t="s">
        <v>52</v>
      </c>
      <c r="Q93" s="1" t="s">
        <v>179</v>
      </c>
      <c r="R93" s="1" t="s">
        <v>63</v>
      </c>
      <c r="S93" s="1" t="s">
        <v>63</v>
      </c>
      <c r="T93" s="1" t="s">
        <v>62</v>
      </c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1" t="s">
        <v>52</v>
      </c>
      <c r="AS93" s="1" t="s">
        <v>52</v>
      </c>
      <c r="AT93" s="2"/>
      <c r="AU93" s="1" t="s">
        <v>242</v>
      </c>
      <c r="AV93" s="2">
        <v>44</v>
      </c>
    </row>
    <row r="94" spans="1:48" ht="30" customHeight="1" x14ac:dyDescent="0.3">
      <c r="A94" s="7" t="s">
        <v>243</v>
      </c>
      <c r="B94" s="7" t="s">
        <v>244</v>
      </c>
      <c r="C94" s="7" t="s">
        <v>245</v>
      </c>
      <c r="D94" s="8">
        <v>8</v>
      </c>
      <c r="E94" s="10"/>
      <c r="F94" s="10"/>
      <c r="G94" s="10"/>
      <c r="H94" s="10"/>
      <c r="I94" s="10"/>
      <c r="J94" s="10"/>
      <c r="K94" s="10"/>
      <c r="L94" s="10"/>
      <c r="M94" s="7" t="s">
        <v>52</v>
      </c>
      <c r="N94" s="1" t="s">
        <v>246</v>
      </c>
      <c r="O94" s="1" t="s">
        <v>52</v>
      </c>
      <c r="P94" s="1" t="s">
        <v>52</v>
      </c>
      <c r="Q94" s="1" t="s">
        <v>179</v>
      </c>
      <c r="R94" s="1" t="s">
        <v>63</v>
      </c>
      <c r="S94" s="1" t="s">
        <v>63</v>
      </c>
      <c r="T94" s="1" t="s">
        <v>62</v>
      </c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1" t="s">
        <v>52</v>
      </c>
      <c r="AS94" s="1" t="s">
        <v>52</v>
      </c>
      <c r="AT94" s="2"/>
      <c r="AU94" s="1" t="s">
        <v>247</v>
      </c>
      <c r="AV94" s="2">
        <v>122</v>
      </c>
    </row>
    <row r="95" spans="1:48" ht="30" customHeight="1" x14ac:dyDescent="0.3">
      <c r="A95" s="7" t="s">
        <v>248</v>
      </c>
      <c r="B95" s="7" t="s">
        <v>249</v>
      </c>
      <c r="C95" s="7" t="s">
        <v>250</v>
      </c>
      <c r="D95" s="8">
        <v>87.9</v>
      </c>
      <c r="E95" s="10"/>
      <c r="F95" s="10"/>
      <c r="G95" s="10"/>
      <c r="H95" s="10"/>
      <c r="I95" s="10"/>
      <c r="J95" s="10"/>
      <c r="K95" s="10"/>
      <c r="L95" s="10"/>
      <c r="M95" s="7" t="s">
        <v>52</v>
      </c>
      <c r="N95" s="1" t="s">
        <v>251</v>
      </c>
      <c r="O95" s="1" t="s">
        <v>52</v>
      </c>
      <c r="P95" s="1" t="s">
        <v>52</v>
      </c>
      <c r="Q95" s="1" t="s">
        <v>179</v>
      </c>
      <c r="R95" s="1" t="s">
        <v>63</v>
      </c>
      <c r="S95" s="1" t="s">
        <v>63</v>
      </c>
      <c r="T95" s="1" t="s">
        <v>62</v>
      </c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1" t="s">
        <v>52</v>
      </c>
      <c r="AS95" s="1" t="s">
        <v>52</v>
      </c>
      <c r="AT95" s="2"/>
      <c r="AU95" s="1" t="s">
        <v>252</v>
      </c>
      <c r="AV95" s="2">
        <v>45</v>
      </c>
    </row>
    <row r="96" spans="1:48" ht="30" customHeight="1" x14ac:dyDescent="0.3">
      <c r="A96" s="7" t="s">
        <v>253</v>
      </c>
      <c r="B96" s="7" t="s">
        <v>254</v>
      </c>
      <c r="C96" s="7" t="s">
        <v>255</v>
      </c>
      <c r="D96" s="8">
        <v>1</v>
      </c>
      <c r="E96" s="10"/>
      <c r="F96" s="10"/>
      <c r="G96" s="10"/>
      <c r="H96" s="10"/>
      <c r="I96" s="10"/>
      <c r="J96" s="10"/>
      <c r="K96" s="10"/>
      <c r="L96" s="10"/>
      <c r="M96" s="7" t="s">
        <v>52</v>
      </c>
      <c r="N96" s="1" t="s">
        <v>256</v>
      </c>
      <c r="O96" s="1" t="s">
        <v>52</v>
      </c>
      <c r="P96" s="1" t="s">
        <v>52</v>
      </c>
      <c r="Q96" s="1" t="s">
        <v>179</v>
      </c>
      <c r="R96" s="1" t="s">
        <v>63</v>
      </c>
      <c r="S96" s="1" t="s">
        <v>63</v>
      </c>
      <c r="T96" s="1" t="s">
        <v>62</v>
      </c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1" t="s">
        <v>52</v>
      </c>
      <c r="AS96" s="1" t="s">
        <v>52</v>
      </c>
      <c r="AT96" s="2"/>
      <c r="AU96" s="1" t="s">
        <v>257</v>
      </c>
      <c r="AV96" s="2">
        <v>106</v>
      </c>
    </row>
    <row r="97" spans="1:48" ht="30" customHeight="1" x14ac:dyDescent="0.3">
      <c r="A97" s="7" t="s">
        <v>258</v>
      </c>
      <c r="B97" s="7" t="s">
        <v>259</v>
      </c>
      <c r="C97" s="7" t="s">
        <v>117</v>
      </c>
      <c r="D97" s="8">
        <v>3.7</v>
      </c>
      <c r="E97" s="10"/>
      <c r="F97" s="10"/>
      <c r="G97" s="10"/>
      <c r="H97" s="10"/>
      <c r="I97" s="10"/>
      <c r="J97" s="10"/>
      <c r="K97" s="10"/>
      <c r="L97" s="10"/>
      <c r="M97" s="7" t="s">
        <v>52</v>
      </c>
      <c r="N97" s="1" t="s">
        <v>260</v>
      </c>
      <c r="O97" s="1" t="s">
        <v>52</v>
      </c>
      <c r="P97" s="1" t="s">
        <v>52</v>
      </c>
      <c r="Q97" s="1" t="s">
        <v>179</v>
      </c>
      <c r="R97" s="1" t="s">
        <v>62</v>
      </c>
      <c r="S97" s="1" t="s">
        <v>63</v>
      </c>
      <c r="T97" s="1" t="s">
        <v>63</v>
      </c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1" t="s">
        <v>52</v>
      </c>
      <c r="AS97" s="1" t="s">
        <v>52</v>
      </c>
      <c r="AT97" s="2"/>
      <c r="AU97" s="1" t="s">
        <v>261</v>
      </c>
      <c r="AV97" s="2">
        <v>46</v>
      </c>
    </row>
    <row r="98" spans="1:48" ht="30" customHeight="1" x14ac:dyDescent="0.3">
      <c r="A98" s="7" t="s">
        <v>262</v>
      </c>
      <c r="B98" s="7" t="s">
        <v>153</v>
      </c>
      <c r="C98" s="7" t="s">
        <v>67</v>
      </c>
      <c r="D98" s="8">
        <v>8</v>
      </c>
      <c r="E98" s="10"/>
      <c r="F98" s="10"/>
      <c r="G98" s="10"/>
      <c r="H98" s="10"/>
      <c r="I98" s="10"/>
      <c r="J98" s="10"/>
      <c r="K98" s="10"/>
      <c r="L98" s="10"/>
      <c r="M98" s="7" t="s">
        <v>52</v>
      </c>
      <c r="N98" s="1" t="s">
        <v>263</v>
      </c>
      <c r="O98" s="1" t="s">
        <v>52</v>
      </c>
      <c r="P98" s="1" t="s">
        <v>52</v>
      </c>
      <c r="Q98" s="1" t="s">
        <v>179</v>
      </c>
      <c r="R98" s="1" t="s">
        <v>62</v>
      </c>
      <c r="S98" s="1" t="s">
        <v>63</v>
      </c>
      <c r="T98" s="1" t="s">
        <v>63</v>
      </c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1" t="s">
        <v>52</v>
      </c>
      <c r="AS98" s="1" t="s">
        <v>52</v>
      </c>
      <c r="AT98" s="2"/>
      <c r="AU98" s="1" t="s">
        <v>264</v>
      </c>
      <c r="AV98" s="2">
        <v>124</v>
      </c>
    </row>
    <row r="99" spans="1:48" ht="30" customHeight="1" x14ac:dyDescent="0.3">
      <c r="A99" s="7" t="s">
        <v>265</v>
      </c>
      <c r="B99" s="7" t="s">
        <v>266</v>
      </c>
      <c r="C99" s="7" t="s">
        <v>228</v>
      </c>
      <c r="D99" s="8">
        <v>8</v>
      </c>
      <c r="E99" s="10"/>
      <c r="F99" s="10"/>
      <c r="G99" s="10"/>
      <c r="H99" s="10"/>
      <c r="I99" s="10"/>
      <c r="J99" s="10"/>
      <c r="K99" s="10"/>
      <c r="L99" s="10"/>
      <c r="M99" s="7" t="s">
        <v>52</v>
      </c>
      <c r="N99" s="1" t="s">
        <v>267</v>
      </c>
      <c r="O99" s="1" t="s">
        <v>52</v>
      </c>
      <c r="P99" s="1" t="s">
        <v>52</v>
      </c>
      <c r="Q99" s="1" t="s">
        <v>179</v>
      </c>
      <c r="R99" s="1" t="s">
        <v>62</v>
      </c>
      <c r="S99" s="1" t="s">
        <v>63</v>
      </c>
      <c r="T99" s="1" t="s">
        <v>63</v>
      </c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1" t="s">
        <v>52</v>
      </c>
      <c r="AS99" s="1" t="s">
        <v>52</v>
      </c>
      <c r="AT99" s="2"/>
      <c r="AU99" s="1" t="s">
        <v>268</v>
      </c>
      <c r="AV99" s="2">
        <v>123</v>
      </c>
    </row>
    <row r="100" spans="1:48" ht="30" customHeight="1" x14ac:dyDescent="0.3">
      <c r="A100" s="7" t="s">
        <v>265</v>
      </c>
      <c r="B100" s="7" t="s">
        <v>269</v>
      </c>
      <c r="C100" s="7" t="s">
        <v>228</v>
      </c>
      <c r="D100" s="8">
        <v>4</v>
      </c>
      <c r="E100" s="10"/>
      <c r="F100" s="10"/>
      <c r="G100" s="10"/>
      <c r="H100" s="10"/>
      <c r="I100" s="10"/>
      <c r="J100" s="10"/>
      <c r="K100" s="10"/>
      <c r="L100" s="10"/>
      <c r="M100" s="7" t="s">
        <v>52</v>
      </c>
      <c r="N100" s="1" t="s">
        <v>270</v>
      </c>
      <c r="O100" s="1" t="s">
        <v>52</v>
      </c>
      <c r="P100" s="1" t="s">
        <v>52</v>
      </c>
      <c r="Q100" s="1" t="s">
        <v>179</v>
      </c>
      <c r="R100" s="1" t="s">
        <v>62</v>
      </c>
      <c r="S100" s="1" t="s">
        <v>63</v>
      </c>
      <c r="T100" s="1" t="s">
        <v>63</v>
      </c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1" t="s">
        <v>52</v>
      </c>
      <c r="AS100" s="1" t="s">
        <v>52</v>
      </c>
      <c r="AT100" s="2"/>
      <c r="AU100" s="1" t="s">
        <v>271</v>
      </c>
      <c r="AV100" s="2">
        <v>47</v>
      </c>
    </row>
    <row r="101" spans="1:48" ht="30" customHeight="1" x14ac:dyDescent="0.3">
      <c r="A101" s="7" t="s">
        <v>272</v>
      </c>
      <c r="B101" s="7" t="s">
        <v>273</v>
      </c>
      <c r="C101" s="7" t="s">
        <v>67</v>
      </c>
      <c r="D101" s="8">
        <v>488</v>
      </c>
      <c r="E101" s="10"/>
      <c r="F101" s="10"/>
      <c r="G101" s="10"/>
      <c r="H101" s="10"/>
      <c r="I101" s="10"/>
      <c r="J101" s="10"/>
      <c r="K101" s="10"/>
      <c r="L101" s="10"/>
      <c r="M101" s="7" t="s">
        <v>52</v>
      </c>
      <c r="N101" s="1" t="s">
        <v>274</v>
      </c>
      <c r="O101" s="1" t="s">
        <v>52</v>
      </c>
      <c r="P101" s="1" t="s">
        <v>52</v>
      </c>
      <c r="Q101" s="1" t="s">
        <v>179</v>
      </c>
      <c r="R101" s="1" t="s">
        <v>62</v>
      </c>
      <c r="S101" s="1" t="s">
        <v>63</v>
      </c>
      <c r="T101" s="1" t="s">
        <v>63</v>
      </c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1" t="s">
        <v>52</v>
      </c>
      <c r="AS101" s="1" t="s">
        <v>52</v>
      </c>
      <c r="AT101" s="2"/>
      <c r="AU101" s="1" t="s">
        <v>275</v>
      </c>
      <c r="AV101" s="2">
        <v>48</v>
      </c>
    </row>
    <row r="102" spans="1:48" ht="30" customHeight="1" x14ac:dyDescent="0.3">
      <c r="A102" s="7" t="s">
        <v>276</v>
      </c>
      <c r="B102" s="7" t="s">
        <v>277</v>
      </c>
      <c r="C102" s="7" t="s">
        <v>117</v>
      </c>
      <c r="D102" s="8">
        <v>6.3</v>
      </c>
      <c r="E102" s="10"/>
      <c r="F102" s="10"/>
      <c r="G102" s="10"/>
      <c r="H102" s="10"/>
      <c r="I102" s="10"/>
      <c r="J102" s="10"/>
      <c r="K102" s="10"/>
      <c r="L102" s="10"/>
      <c r="M102" s="7" t="s">
        <v>52</v>
      </c>
      <c r="N102" s="1" t="s">
        <v>278</v>
      </c>
      <c r="O102" s="1" t="s">
        <v>52</v>
      </c>
      <c r="P102" s="1" t="s">
        <v>52</v>
      </c>
      <c r="Q102" s="1" t="s">
        <v>179</v>
      </c>
      <c r="R102" s="1" t="s">
        <v>62</v>
      </c>
      <c r="S102" s="1" t="s">
        <v>63</v>
      </c>
      <c r="T102" s="1" t="s">
        <v>63</v>
      </c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1" t="s">
        <v>52</v>
      </c>
      <c r="AS102" s="1" t="s">
        <v>52</v>
      </c>
      <c r="AT102" s="2"/>
      <c r="AU102" s="1" t="s">
        <v>279</v>
      </c>
      <c r="AV102" s="2">
        <v>49</v>
      </c>
    </row>
    <row r="103" spans="1:48" ht="30" customHeight="1" x14ac:dyDescent="0.3">
      <c r="A103" s="7" t="s">
        <v>280</v>
      </c>
      <c r="B103" s="7" t="s">
        <v>281</v>
      </c>
      <c r="C103" s="7" t="s">
        <v>117</v>
      </c>
      <c r="D103" s="8">
        <v>1.2</v>
      </c>
      <c r="E103" s="10"/>
      <c r="F103" s="10"/>
      <c r="G103" s="10"/>
      <c r="H103" s="10"/>
      <c r="I103" s="10"/>
      <c r="J103" s="10"/>
      <c r="K103" s="10"/>
      <c r="L103" s="10"/>
      <c r="M103" s="7" t="s">
        <v>52</v>
      </c>
      <c r="N103" s="1" t="s">
        <v>282</v>
      </c>
      <c r="O103" s="1" t="s">
        <v>52</v>
      </c>
      <c r="P103" s="1" t="s">
        <v>52</v>
      </c>
      <c r="Q103" s="1" t="s">
        <v>179</v>
      </c>
      <c r="R103" s="1" t="s">
        <v>62</v>
      </c>
      <c r="S103" s="1" t="s">
        <v>63</v>
      </c>
      <c r="T103" s="1" t="s">
        <v>63</v>
      </c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1" t="s">
        <v>52</v>
      </c>
      <c r="AS103" s="1" t="s">
        <v>52</v>
      </c>
      <c r="AT103" s="2"/>
      <c r="AU103" s="1" t="s">
        <v>283</v>
      </c>
      <c r="AV103" s="2">
        <v>50</v>
      </c>
    </row>
    <row r="104" spans="1:48" ht="30" customHeight="1" x14ac:dyDescent="0.3">
      <c r="A104" s="7" t="s">
        <v>284</v>
      </c>
      <c r="B104" s="7" t="s">
        <v>285</v>
      </c>
      <c r="C104" s="7" t="s">
        <v>117</v>
      </c>
      <c r="D104" s="8">
        <v>6.3</v>
      </c>
      <c r="E104" s="10"/>
      <c r="F104" s="10"/>
      <c r="G104" s="10"/>
      <c r="H104" s="10"/>
      <c r="I104" s="10"/>
      <c r="J104" s="10"/>
      <c r="K104" s="10"/>
      <c r="L104" s="10"/>
      <c r="M104" s="7" t="s">
        <v>52</v>
      </c>
      <c r="N104" s="1" t="s">
        <v>286</v>
      </c>
      <c r="O104" s="1" t="s">
        <v>52</v>
      </c>
      <c r="P104" s="1" t="s">
        <v>52</v>
      </c>
      <c r="Q104" s="1" t="s">
        <v>179</v>
      </c>
      <c r="R104" s="1" t="s">
        <v>62</v>
      </c>
      <c r="S104" s="1" t="s">
        <v>63</v>
      </c>
      <c r="T104" s="1" t="s">
        <v>63</v>
      </c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1" t="s">
        <v>52</v>
      </c>
      <c r="AS104" s="1" t="s">
        <v>52</v>
      </c>
      <c r="AT104" s="2"/>
      <c r="AU104" s="1" t="s">
        <v>287</v>
      </c>
      <c r="AV104" s="2">
        <v>51</v>
      </c>
    </row>
    <row r="105" spans="1:48" ht="30" customHeight="1" x14ac:dyDescent="0.3">
      <c r="A105" s="7" t="s">
        <v>288</v>
      </c>
      <c r="B105" s="7" t="s">
        <v>289</v>
      </c>
      <c r="C105" s="7" t="s">
        <v>117</v>
      </c>
      <c r="D105" s="8">
        <v>6.3</v>
      </c>
      <c r="E105" s="10"/>
      <c r="F105" s="10"/>
      <c r="G105" s="10"/>
      <c r="H105" s="10"/>
      <c r="I105" s="10"/>
      <c r="J105" s="10"/>
      <c r="K105" s="10"/>
      <c r="L105" s="10"/>
      <c r="M105" s="7" t="s">
        <v>52</v>
      </c>
      <c r="N105" s="1" t="s">
        <v>290</v>
      </c>
      <c r="O105" s="1" t="s">
        <v>52</v>
      </c>
      <c r="P105" s="1" t="s">
        <v>52</v>
      </c>
      <c r="Q105" s="1" t="s">
        <v>179</v>
      </c>
      <c r="R105" s="1" t="s">
        <v>62</v>
      </c>
      <c r="S105" s="1" t="s">
        <v>63</v>
      </c>
      <c r="T105" s="1" t="s">
        <v>63</v>
      </c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1" t="s">
        <v>52</v>
      </c>
      <c r="AS105" s="1" t="s">
        <v>52</v>
      </c>
      <c r="AT105" s="2"/>
      <c r="AU105" s="1" t="s">
        <v>291</v>
      </c>
      <c r="AV105" s="2">
        <v>52</v>
      </c>
    </row>
    <row r="106" spans="1:48" ht="30" customHeight="1" x14ac:dyDescent="0.3">
      <c r="A106" s="7" t="s">
        <v>292</v>
      </c>
      <c r="B106" s="7" t="s">
        <v>293</v>
      </c>
      <c r="C106" s="7" t="s">
        <v>67</v>
      </c>
      <c r="D106" s="8">
        <v>4</v>
      </c>
      <c r="E106" s="10"/>
      <c r="F106" s="10"/>
      <c r="G106" s="10"/>
      <c r="H106" s="10"/>
      <c r="I106" s="10"/>
      <c r="J106" s="10"/>
      <c r="K106" s="10"/>
      <c r="L106" s="10"/>
      <c r="M106" s="7" t="s">
        <v>52</v>
      </c>
      <c r="N106" s="1" t="s">
        <v>294</v>
      </c>
      <c r="O106" s="1" t="s">
        <v>52</v>
      </c>
      <c r="P106" s="1" t="s">
        <v>52</v>
      </c>
      <c r="Q106" s="1" t="s">
        <v>179</v>
      </c>
      <c r="R106" s="1" t="s">
        <v>62</v>
      </c>
      <c r="S106" s="1" t="s">
        <v>63</v>
      </c>
      <c r="T106" s="1" t="s">
        <v>63</v>
      </c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1" t="s">
        <v>52</v>
      </c>
      <c r="AS106" s="1" t="s">
        <v>52</v>
      </c>
      <c r="AT106" s="2"/>
      <c r="AU106" s="1" t="s">
        <v>295</v>
      </c>
      <c r="AV106" s="2">
        <v>53</v>
      </c>
    </row>
    <row r="107" spans="1:48" ht="30" customHeight="1" x14ac:dyDescent="0.3">
      <c r="A107" s="7" t="s">
        <v>296</v>
      </c>
      <c r="B107" s="7" t="s">
        <v>297</v>
      </c>
      <c r="C107" s="7" t="s">
        <v>80</v>
      </c>
      <c r="D107" s="8">
        <v>46</v>
      </c>
      <c r="E107" s="10"/>
      <c r="F107" s="10"/>
      <c r="G107" s="10"/>
      <c r="H107" s="10"/>
      <c r="I107" s="10"/>
      <c r="J107" s="10"/>
      <c r="K107" s="10"/>
      <c r="L107" s="10"/>
      <c r="M107" s="7" t="s">
        <v>52</v>
      </c>
      <c r="N107" s="1" t="s">
        <v>298</v>
      </c>
      <c r="O107" s="1" t="s">
        <v>52</v>
      </c>
      <c r="P107" s="1" t="s">
        <v>52</v>
      </c>
      <c r="Q107" s="1" t="s">
        <v>179</v>
      </c>
      <c r="R107" s="1" t="s">
        <v>62</v>
      </c>
      <c r="S107" s="1" t="s">
        <v>63</v>
      </c>
      <c r="T107" s="1" t="s">
        <v>63</v>
      </c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1" t="s">
        <v>52</v>
      </c>
      <c r="AS107" s="1" t="s">
        <v>52</v>
      </c>
      <c r="AT107" s="2"/>
      <c r="AU107" s="1" t="s">
        <v>299</v>
      </c>
      <c r="AV107" s="2">
        <v>54</v>
      </c>
    </row>
    <row r="108" spans="1:48" ht="30" customHeight="1" x14ac:dyDescent="0.3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</row>
    <row r="109" spans="1:48" ht="30" customHeight="1" x14ac:dyDescent="0.3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</row>
    <row r="110" spans="1:48" ht="30" customHeight="1" x14ac:dyDescent="0.3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</row>
    <row r="111" spans="1:48" ht="30" customHeight="1" x14ac:dyDescent="0.3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</row>
    <row r="112" spans="1:48" ht="30" customHeight="1" x14ac:dyDescent="0.3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</row>
    <row r="113" spans="1:48" ht="30" customHeight="1" x14ac:dyDescent="0.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</row>
    <row r="114" spans="1:48" ht="30" customHeight="1" x14ac:dyDescent="0.3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</row>
    <row r="115" spans="1:48" ht="30" customHeight="1" x14ac:dyDescent="0.3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</row>
    <row r="116" spans="1:48" ht="30" customHeight="1" x14ac:dyDescent="0.3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</row>
    <row r="117" spans="1:48" ht="30" customHeight="1" x14ac:dyDescent="0.3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</row>
    <row r="118" spans="1:48" ht="30" customHeight="1" x14ac:dyDescent="0.3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</row>
    <row r="119" spans="1:48" ht="30" customHeight="1" x14ac:dyDescent="0.3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</row>
    <row r="120" spans="1:48" ht="30" customHeight="1" x14ac:dyDescent="0.3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</row>
    <row r="121" spans="1:48" ht="30" customHeight="1" x14ac:dyDescent="0.3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</row>
    <row r="122" spans="1:48" ht="30" customHeight="1" x14ac:dyDescent="0.3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</row>
    <row r="123" spans="1:48" ht="30" customHeight="1" x14ac:dyDescent="0.3">
      <c r="A123" s="7" t="s">
        <v>87</v>
      </c>
      <c r="B123" s="8"/>
      <c r="C123" s="8"/>
      <c r="D123" s="8"/>
      <c r="E123" s="8"/>
      <c r="F123" s="10">
        <f>SUM(F77:F122)</f>
        <v>0</v>
      </c>
      <c r="G123" s="8"/>
      <c r="H123" s="10">
        <f>SUM(H77:H122)</f>
        <v>0</v>
      </c>
      <c r="I123" s="8"/>
      <c r="J123" s="10">
        <f>SUM(J77:J122)</f>
        <v>0</v>
      </c>
      <c r="K123" s="8"/>
      <c r="L123" s="10">
        <f>SUM(L77:L122)</f>
        <v>0</v>
      </c>
      <c r="M123" s="8"/>
      <c r="N123" t="s">
        <v>88</v>
      </c>
    </row>
    <row r="124" spans="1:48" ht="30" customHeight="1" x14ac:dyDescent="0.3">
      <c r="A124" s="7" t="s">
        <v>300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2"/>
      <c r="O124" s="2"/>
      <c r="P124" s="2"/>
      <c r="Q124" s="1" t="s">
        <v>301</v>
      </c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</row>
    <row r="125" spans="1:48" ht="30" customHeight="1" x14ac:dyDescent="0.3">
      <c r="A125" s="7" t="s">
        <v>302</v>
      </c>
      <c r="B125" s="7" t="s">
        <v>303</v>
      </c>
      <c r="C125" s="7" t="s">
        <v>80</v>
      </c>
      <c r="D125" s="8">
        <v>124</v>
      </c>
      <c r="E125" s="10"/>
      <c r="F125" s="10"/>
      <c r="G125" s="10"/>
      <c r="H125" s="10"/>
      <c r="I125" s="10"/>
      <c r="J125" s="10"/>
      <c r="K125" s="10"/>
      <c r="L125" s="10"/>
      <c r="M125" s="7" t="s">
        <v>52</v>
      </c>
      <c r="N125" s="1" t="s">
        <v>304</v>
      </c>
      <c r="O125" s="1" t="s">
        <v>52</v>
      </c>
      <c r="P125" s="1" t="s">
        <v>52</v>
      </c>
      <c r="Q125" s="1" t="s">
        <v>301</v>
      </c>
      <c r="R125" s="1" t="s">
        <v>62</v>
      </c>
      <c r="S125" s="1" t="s">
        <v>63</v>
      </c>
      <c r="T125" s="1" t="s">
        <v>63</v>
      </c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1" t="s">
        <v>52</v>
      </c>
      <c r="AS125" s="1" t="s">
        <v>52</v>
      </c>
      <c r="AT125" s="2"/>
      <c r="AU125" s="1" t="s">
        <v>305</v>
      </c>
      <c r="AV125" s="2">
        <v>56</v>
      </c>
    </row>
    <row r="126" spans="1:48" ht="30" customHeight="1" x14ac:dyDescent="0.3">
      <c r="A126" s="7" t="s">
        <v>302</v>
      </c>
      <c r="B126" s="7" t="s">
        <v>306</v>
      </c>
      <c r="C126" s="7" t="s">
        <v>80</v>
      </c>
      <c r="D126" s="8">
        <v>9</v>
      </c>
      <c r="E126" s="10"/>
      <c r="F126" s="10"/>
      <c r="G126" s="10"/>
      <c r="H126" s="10"/>
      <c r="I126" s="10"/>
      <c r="J126" s="10"/>
      <c r="K126" s="10"/>
      <c r="L126" s="10"/>
      <c r="M126" s="7" t="s">
        <v>52</v>
      </c>
      <c r="N126" s="1" t="s">
        <v>307</v>
      </c>
      <c r="O126" s="1" t="s">
        <v>52</v>
      </c>
      <c r="P126" s="1" t="s">
        <v>52</v>
      </c>
      <c r="Q126" s="1" t="s">
        <v>301</v>
      </c>
      <c r="R126" s="1" t="s">
        <v>62</v>
      </c>
      <c r="S126" s="1" t="s">
        <v>63</v>
      </c>
      <c r="T126" s="1" t="s">
        <v>63</v>
      </c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1" t="s">
        <v>52</v>
      </c>
      <c r="AS126" s="1" t="s">
        <v>52</v>
      </c>
      <c r="AT126" s="2"/>
      <c r="AU126" s="1" t="s">
        <v>308</v>
      </c>
      <c r="AV126" s="2">
        <v>57</v>
      </c>
    </row>
    <row r="127" spans="1:48" ht="30" customHeight="1" x14ac:dyDescent="0.3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</row>
    <row r="128" spans="1:48" ht="30" customHeight="1" x14ac:dyDescent="0.3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</row>
    <row r="129" spans="1:13" ht="30" customHeight="1" x14ac:dyDescent="0.3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</row>
    <row r="130" spans="1:13" ht="30" customHeight="1" x14ac:dyDescent="0.3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</row>
    <row r="131" spans="1:13" ht="30" customHeight="1" x14ac:dyDescent="0.3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</row>
    <row r="132" spans="1:13" ht="30" customHeight="1" x14ac:dyDescent="0.3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</row>
    <row r="133" spans="1:13" ht="30" customHeight="1" x14ac:dyDescent="0.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</row>
    <row r="134" spans="1:13" ht="30" customHeight="1" x14ac:dyDescent="0.3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</row>
    <row r="135" spans="1:13" ht="30" customHeight="1" x14ac:dyDescent="0.3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</row>
    <row r="136" spans="1:13" ht="30" customHeight="1" x14ac:dyDescent="0.3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</row>
    <row r="137" spans="1:13" ht="30" customHeight="1" x14ac:dyDescent="0.3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</row>
    <row r="138" spans="1:13" ht="30" customHeight="1" x14ac:dyDescent="0.3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</row>
    <row r="139" spans="1:13" ht="30" customHeight="1" x14ac:dyDescent="0.3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</row>
    <row r="140" spans="1:13" ht="30" customHeight="1" x14ac:dyDescent="0.3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</row>
    <row r="141" spans="1:13" ht="30" customHeight="1" x14ac:dyDescent="0.3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</row>
    <row r="142" spans="1:13" ht="30" customHeight="1" x14ac:dyDescent="0.3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</row>
    <row r="143" spans="1:13" ht="30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</row>
    <row r="144" spans="1:13" ht="30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</row>
    <row r="145" spans="1:48" ht="30" customHeight="1" x14ac:dyDescent="0.3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</row>
    <row r="146" spans="1:48" ht="30" customHeight="1" x14ac:dyDescent="0.3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</row>
    <row r="147" spans="1:48" ht="30" customHeight="1" x14ac:dyDescent="0.3">
      <c r="A147" s="7" t="s">
        <v>87</v>
      </c>
      <c r="B147" s="8"/>
      <c r="C147" s="8"/>
      <c r="D147" s="8"/>
      <c r="E147" s="8"/>
      <c r="F147" s="10">
        <f>SUM(F125:F146)</f>
        <v>0</v>
      </c>
      <c r="G147" s="8"/>
      <c r="H147" s="10">
        <f>SUM(H125:H146)</f>
        <v>0</v>
      </c>
      <c r="I147" s="8"/>
      <c r="J147" s="10">
        <f>SUM(J125:J146)</f>
        <v>0</v>
      </c>
      <c r="K147" s="8"/>
      <c r="L147" s="10">
        <f>SUM(L125:L146)</f>
        <v>0</v>
      </c>
      <c r="M147" s="8"/>
      <c r="N147" t="s">
        <v>88</v>
      </c>
    </row>
    <row r="148" spans="1:48" ht="30" customHeight="1" x14ac:dyDescent="0.3">
      <c r="A148" s="7" t="s">
        <v>309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2"/>
      <c r="O148" s="2"/>
      <c r="P148" s="2"/>
      <c r="Q148" s="1" t="s">
        <v>310</v>
      </c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</row>
    <row r="149" spans="1:48" ht="30" customHeight="1" x14ac:dyDescent="0.3">
      <c r="A149" s="7" t="s">
        <v>311</v>
      </c>
      <c r="B149" s="7" t="s">
        <v>312</v>
      </c>
      <c r="C149" s="7" t="s">
        <v>250</v>
      </c>
      <c r="D149" s="8">
        <v>1</v>
      </c>
      <c r="E149" s="10"/>
      <c r="F149" s="10"/>
      <c r="G149" s="10"/>
      <c r="H149" s="10"/>
      <c r="I149" s="10"/>
      <c r="J149" s="10"/>
      <c r="K149" s="10"/>
      <c r="L149" s="10"/>
      <c r="M149" s="7" t="s">
        <v>52</v>
      </c>
      <c r="N149" s="1" t="s">
        <v>313</v>
      </c>
      <c r="O149" s="1" t="s">
        <v>52</v>
      </c>
      <c r="P149" s="1" t="s">
        <v>52</v>
      </c>
      <c r="Q149" s="1" t="s">
        <v>310</v>
      </c>
      <c r="R149" s="1" t="s">
        <v>62</v>
      </c>
      <c r="S149" s="1" t="s">
        <v>63</v>
      </c>
      <c r="T149" s="1" t="s">
        <v>63</v>
      </c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1" t="s">
        <v>52</v>
      </c>
      <c r="AS149" s="1" t="s">
        <v>52</v>
      </c>
      <c r="AT149" s="2"/>
      <c r="AU149" s="1" t="s">
        <v>314</v>
      </c>
      <c r="AV149" s="2">
        <v>59</v>
      </c>
    </row>
    <row r="150" spans="1:48" ht="30" customHeight="1" x14ac:dyDescent="0.3">
      <c r="A150" s="7" t="s">
        <v>315</v>
      </c>
      <c r="B150" s="7" t="s">
        <v>316</v>
      </c>
      <c r="C150" s="7" t="s">
        <v>250</v>
      </c>
      <c r="D150" s="8">
        <v>35</v>
      </c>
      <c r="E150" s="10"/>
      <c r="F150" s="10"/>
      <c r="G150" s="10"/>
      <c r="H150" s="10"/>
      <c r="I150" s="10"/>
      <c r="J150" s="10"/>
      <c r="K150" s="10"/>
      <c r="L150" s="10"/>
      <c r="M150" s="7" t="s">
        <v>52</v>
      </c>
      <c r="N150" s="1" t="s">
        <v>317</v>
      </c>
      <c r="O150" s="1" t="s">
        <v>52</v>
      </c>
      <c r="P150" s="1" t="s">
        <v>52</v>
      </c>
      <c r="Q150" s="1" t="s">
        <v>310</v>
      </c>
      <c r="R150" s="1" t="s">
        <v>62</v>
      </c>
      <c r="S150" s="1" t="s">
        <v>63</v>
      </c>
      <c r="T150" s="1" t="s">
        <v>63</v>
      </c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1" t="s">
        <v>52</v>
      </c>
      <c r="AS150" s="1" t="s">
        <v>52</v>
      </c>
      <c r="AT150" s="2"/>
      <c r="AU150" s="1" t="s">
        <v>318</v>
      </c>
      <c r="AV150" s="2">
        <v>60</v>
      </c>
    </row>
    <row r="151" spans="1:48" ht="30" customHeight="1" x14ac:dyDescent="0.3">
      <c r="A151" s="7" t="s">
        <v>319</v>
      </c>
      <c r="B151" s="7" t="s">
        <v>320</v>
      </c>
      <c r="C151" s="7" t="s">
        <v>250</v>
      </c>
      <c r="D151" s="8">
        <v>10.4</v>
      </c>
      <c r="E151" s="10"/>
      <c r="F151" s="10"/>
      <c r="G151" s="10"/>
      <c r="H151" s="10"/>
      <c r="I151" s="10"/>
      <c r="J151" s="10"/>
      <c r="K151" s="10"/>
      <c r="L151" s="10"/>
      <c r="M151" s="7" t="s">
        <v>52</v>
      </c>
      <c r="N151" s="1" t="s">
        <v>321</v>
      </c>
      <c r="O151" s="1" t="s">
        <v>52</v>
      </c>
      <c r="P151" s="1" t="s">
        <v>52</v>
      </c>
      <c r="Q151" s="1" t="s">
        <v>310</v>
      </c>
      <c r="R151" s="1" t="s">
        <v>62</v>
      </c>
      <c r="S151" s="1" t="s">
        <v>63</v>
      </c>
      <c r="T151" s="1" t="s">
        <v>63</v>
      </c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1" t="s">
        <v>52</v>
      </c>
      <c r="AS151" s="1" t="s">
        <v>52</v>
      </c>
      <c r="AT151" s="2"/>
      <c r="AU151" s="1" t="s">
        <v>322</v>
      </c>
      <c r="AV151" s="2">
        <v>61</v>
      </c>
    </row>
    <row r="152" spans="1:48" ht="30" customHeight="1" x14ac:dyDescent="0.3">
      <c r="A152" s="7" t="s">
        <v>323</v>
      </c>
      <c r="B152" s="7" t="s">
        <v>324</v>
      </c>
      <c r="C152" s="7" t="s">
        <v>245</v>
      </c>
      <c r="D152" s="8">
        <v>4</v>
      </c>
      <c r="E152" s="10"/>
      <c r="F152" s="10"/>
      <c r="G152" s="10"/>
      <c r="H152" s="10"/>
      <c r="I152" s="10"/>
      <c r="J152" s="10"/>
      <c r="K152" s="10"/>
      <c r="L152" s="10"/>
      <c r="M152" s="7" t="s">
        <v>52</v>
      </c>
      <c r="N152" s="1" t="s">
        <v>325</v>
      </c>
      <c r="O152" s="1" t="s">
        <v>52</v>
      </c>
      <c r="P152" s="1" t="s">
        <v>52</v>
      </c>
      <c r="Q152" s="1" t="s">
        <v>310</v>
      </c>
      <c r="R152" s="1" t="s">
        <v>62</v>
      </c>
      <c r="S152" s="1" t="s">
        <v>63</v>
      </c>
      <c r="T152" s="1" t="s">
        <v>63</v>
      </c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1" t="s">
        <v>52</v>
      </c>
      <c r="AS152" s="1" t="s">
        <v>52</v>
      </c>
      <c r="AT152" s="2"/>
      <c r="AU152" s="1" t="s">
        <v>326</v>
      </c>
      <c r="AV152" s="2">
        <v>62</v>
      </c>
    </row>
    <row r="153" spans="1:48" ht="30" customHeight="1" x14ac:dyDescent="0.3">
      <c r="A153" s="7" t="s">
        <v>327</v>
      </c>
      <c r="B153" s="7" t="s">
        <v>328</v>
      </c>
      <c r="C153" s="7" t="s">
        <v>67</v>
      </c>
      <c r="D153" s="8">
        <v>4</v>
      </c>
      <c r="E153" s="10"/>
      <c r="F153" s="10"/>
      <c r="G153" s="10"/>
      <c r="H153" s="10"/>
      <c r="I153" s="10"/>
      <c r="J153" s="10"/>
      <c r="K153" s="10"/>
      <c r="L153" s="10"/>
      <c r="M153" s="7" t="s">
        <v>52</v>
      </c>
      <c r="N153" s="1" t="s">
        <v>329</v>
      </c>
      <c r="O153" s="1" t="s">
        <v>52</v>
      </c>
      <c r="P153" s="1" t="s">
        <v>52</v>
      </c>
      <c r="Q153" s="1" t="s">
        <v>310</v>
      </c>
      <c r="R153" s="1" t="s">
        <v>62</v>
      </c>
      <c r="S153" s="1" t="s">
        <v>63</v>
      </c>
      <c r="T153" s="1" t="s">
        <v>63</v>
      </c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1" t="s">
        <v>52</v>
      </c>
      <c r="AS153" s="1" t="s">
        <v>52</v>
      </c>
      <c r="AT153" s="2"/>
      <c r="AU153" s="1" t="s">
        <v>330</v>
      </c>
      <c r="AV153" s="2">
        <v>63</v>
      </c>
    </row>
    <row r="154" spans="1:48" ht="30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</row>
    <row r="155" spans="1:48" ht="30" customHeight="1" x14ac:dyDescent="0.3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</row>
    <row r="156" spans="1:48" ht="30" customHeight="1" x14ac:dyDescent="0.3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</row>
    <row r="157" spans="1:48" ht="30" customHeight="1" x14ac:dyDescent="0.3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</row>
    <row r="158" spans="1:48" ht="30" customHeight="1" x14ac:dyDescent="0.3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</row>
    <row r="159" spans="1:48" ht="30" customHeight="1" x14ac:dyDescent="0.3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</row>
    <row r="160" spans="1:48" ht="30" customHeight="1" x14ac:dyDescent="0.3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</row>
    <row r="161" spans="1:48" ht="30" customHeight="1" x14ac:dyDescent="0.3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</row>
    <row r="162" spans="1:48" ht="30" customHeight="1" x14ac:dyDescent="0.3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</row>
    <row r="163" spans="1:48" ht="30" customHeight="1" x14ac:dyDescent="0.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</row>
    <row r="164" spans="1:48" ht="30" customHeight="1" x14ac:dyDescent="0.3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</row>
    <row r="165" spans="1:48" ht="30" customHeight="1" x14ac:dyDescent="0.3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</row>
    <row r="166" spans="1:48" ht="30" customHeight="1" x14ac:dyDescent="0.3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</row>
    <row r="167" spans="1:48" ht="30" customHeight="1" x14ac:dyDescent="0.3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</row>
    <row r="168" spans="1:48" ht="30" customHeight="1" x14ac:dyDescent="0.3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</row>
    <row r="169" spans="1:48" ht="30" customHeight="1" x14ac:dyDescent="0.3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</row>
    <row r="170" spans="1:48" ht="30" customHeight="1" x14ac:dyDescent="0.3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</row>
    <row r="171" spans="1:48" ht="30" customHeight="1" x14ac:dyDescent="0.3">
      <c r="A171" s="7" t="s">
        <v>87</v>
      </c>
      <c r="B171" s="8"/>
      <c r="C171" s="8"/>
      <c r="D171" s="8"/>
      <c r="E171" s="8"/>
      <c r="F171" s="10">
        <f>SUM(F149:F170)</f>
        <v>0</v>
      </c>
      <c r="G171" s="8"/>
      <c r="H171" s="10">
        <f>SUM(H149:H170)</f>
        <v>0</v>
      </c>
      <c r="I171" s="8"/>
      <c r="J171" s="10">
        <f>SUM(J149:J170)</f>
        <v>0</v>
      </c>
      <c r="K171" s="8"/>
      <c r="L171" s="10">
        <f>SUM(L149:L170)</f>
        <v>0</v>
      </c>
      <c r="M171" s="8"/>
      <c r="N171" t="s">
        <v>88</v>
      </c>
    </row>
    <row r="172" spans="1:48" ht="30" customHeight="1" x14ac:dyDescent="0.3">
      <c r="A172" s="7" t="s">
        <v>331</v>
      </c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2"/>
      <c r="O172" s="2"/>
      <c r="P172" s="2"/>
      <c r="Q172" s="1" t="s">
        <v>332</v>
      </c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</row>
    <row r="173" spans="1:48" ht="30" customHeight="1" x14ac:dyDescent="0.3">
      <c r="A173" s="7" t="s">
        <v>333</v>
      </c>
      <c r="B173" s="7" t="s">
        <v>334</v>
      </c>
      <c r="C173" s="7" t="s">
        <v>250</v>
      </c>
      <c r="D173" s="8">
        <v>17.2</v>
      </c>
      <c r="E173" s="10"/>
      <c r="F173" s="10"/>
      <c r="G173" s="10"/>
      <c r="H173" s="10"/>
      <c r="I173" s="10"/>
      <c r="J173" s="10"/>
      <c r="K173" s="10"/>
      <c r="L173" s="10"/>
      <c r="M173" s="7" t="s">
        <v>52</v>
      </c>
      <c r="N173" s="1" t="s">
        <v>335</v>
      </c>
      <c r="O173" s="1" t="s">
        <v>52</v>
      </c>
      <c r="P173" s="1" t="s">
        <v>52</v>
      </c>
      <c r="Q173" s="1" t="s">
        <v>332</v>
      </c>
      <c r="R173" s="1" t="s">
        <v>62</v>
      </c>
      <c r="S173" s="1" t="s">
        <v>63</v>
      </c>
      <c r="T173" s="1" t="s">
        <v>63</v>
      </c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1" t="s">
        <v>52</v>
      </c>
      <c r="AS173" s="1" t="s">
        <v>52</v>
      </c>
      <c r="AT173" s="2"/>
      <c r="AU173" s="1" t="s">
        <v>336</v>
      </c>
      <c r="AV173" s="2">
        <v>65</v>
      </c>
    </row>
    <row r="174" spans="1:48" ht="30" customHeight="1" x14ac:dyDescent="0.3">
      <c r="A174" s="7" t="s">
        <v>337</v>
      </c>
      <c r="B174" s="7" t="s">
        <v>338</v>
      </c>
      <c r="C174" s="7" t="s">
        <v>250</v>
      </c>
      <c r="D174" s="8">
        <v>3.8</v>
      </c>
      <c r="E174" s="10"/>
      <c r="F174" s="10"/>
      <c r="G174" s="10"/>
      <c r="H174" s="10"/>
      <c r="I174" s="10"/>
      <c r="J174" s="10"/>
      <c r="K174" s="10"/>
      <c r="L174" s="10"/>
      <c r="M174" s="7" t="s">
        <v>52</v>
      </c>
      <c r="N174" s="1" t="s">
        <v>339</v>
      </c>
      <c r="O174" s="1" t="s">
        <v>52</v>
      </c>
      <c r="P174" s="1" t="s">
        <v>52</v>
      </c>
      <c r="Q174" s="1" t="s">
        <v>332</v>
      </c>
      <c r="R174" s="1" t="s">
        <v>62</v>
      </c>
      <c r="S174" s="1" t="s">
        <v>63</v>
      </c>
      <c r="T174" s="1" t="s">
        <v>63</v>
      </c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1" t="s">
        <v>52</v>
      </c>
      <c r="AS174" s="1" t="s">
        <v>52</v>
      </c>
      <c r="AT174" s="2"/>
      <c r="AU174" s="1" t="s">
        <v>340</v>
      </c>
      <c r="AV174" s="2">
        <v>66</v>
      </c>
    </row>
    <row r="175" spans="1:48" ht="30" customHeight="1" x14ac:dyDescent="0.3">
      <c r="A175" s="7" t="s">
        <v>337</v>
      </c>
      <c r="B175" s="7" t="s">
        <v>341</v>
      </c>
      <c r="C175" s="7" t="s">
        <v>250</v>
      </c>
      <c r="D175" s="8">
        <v>44.8</v>
      </c>
      <c r="E175" s="10"/>
      <c r="F175" s="10"/>
      <c r="G175" s="10"/>
      <c r="H175" s="10"/>
      <c r="I175" s="10"/>
      <c r="J175" s="10"/>
      <c r="K175" s="10"/>
      <c r="L175" s="10"/>
      <c r="M175" s="7" t="s">
        <v>52</v>
      </c>
      <c r="N175" s="1" t="s">
        <v>342</v>
      </c>
      <c r="O175" s="1" t="s">
        <v>52</v>
      </c>
      <c r="P175" s="1" t="s">
        <v>52</v>
      </c>
      <c r="Q175" s="1" t="s">
        <v>332</v>
      </c>
      <c r="R175" s="1" t="s">
        <v>62</v>
      </c>
      <c r="S175" s="1" t="s">
        <v>63</v>
      </c>
      <c r="T175" s="1" t="s">
        <v>63</v>
      </c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1" t="s">
        <v>52</v>
      </c>
      <c r="AS175" s="1" t="s">
        <v>52</v>
      </c>
      <c r="AT175" s="2"/>
      <c r="AU175" s="1" t="s">
        <v>343</v>
      </c>
      <c r="AV175" s="2">
        <v>67</v>
      </c>
    </row>
    <row r="176" spans="1:48" ht="30" customHeight="1" x14ac:dyDescent="0.3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</row>
    <row r="177" spans="1:13" ht="30" customHeight="1" x14ac:dyDescent="0.3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</row>
    <row r="178" spans="1:13" ht="30" customHeight="1" x14ac:dyDescent="0.3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</row>
    <row r="179" spans="1:13" ht="30" customHeight="1" x14ac:dyDescent="0.3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</row>
    <row r="180" spans="1:13" ht="30" customHeight="1" x14ac:dyDescent="0.3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</row>
    <row r="181" spans="1:13" ht="30" customHeight="1" x14ac:dyDescent="0.3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</row>
    <row r="182" spans="1:13" ht="30" customHeight="1" x14ac:dyDescent="0.3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</row>
    <row r="183" spans="1:13" ht="30" customHeight="1" x14ac:dyDescent="0.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</row>
    <row r="184" spans="1:13" ht="30" customHeight="1" x14ac:dyDescent="0.3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</row>
    <row r="185" spans="1:13" ht="30" customHeight="1" x14ac:dyDescent="0.3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</row>
    <row r="186" spans="1:13" ht="30" customHeight="1" x14ac:dyDescent="0.3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</row>
    <row r="187" spans="1:13" ht="30" customHeight="1" x14ac:dyDescent="0.3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</row>
    <row r="188" spans="1:13" ht="30" customHeight="1" x14ac:dyDescent="0.3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</row>
    <row r="189" spans="1:13" ht="30" customHeight="1" x14ac:dyDescent="0.3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</row>
    <row r="190" spans="1:13" ht="30" customHeight="1" x14ac:dyDescent="0.3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</row>
    <row r="191" spans="1:13" ht="30" customHeight="1" x14ac:dyDescent="0.3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</row>
    <row r="192" spans="1:13" ht="30" customHeight="1" x14ac:dyDescent="0.3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</row>
    <row r="193" spans="1:48" ht="30" customHeight="1" x14ac:dyDescent="0.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</row>
    <row r="194" spans="1:48" ht="30" customHeight="1" x14ac:dyDescent="0.3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</row>
    <row r="195" spans="1:48" ht="30" customHeight="1" x14ac:dyDescent="0.3">
      <c r="A195" s="7" t="s">
        <v>87</v>
      </c>
      <c r="B195" s="8"/>
      <c r="C195" s="8"/>
      <c r="D195" s="8"/>
      <c r="E195" s="8"/>
      <c r="F195" s="10">
        <f>SUM(F173:F194)</f>
        <v>0</v>
      </c>
      <c r="G195" s="8"/>
      <c r="H195" s="10">
        <f>SUM(H173:H194)</f>
        <v>0</v>
      </c>
      <c r="I195" s="8"/>
      <c r="J195" s="10">
        <f>SUM(J173:J194)</f>
        <v>0</v>
      </c>
      <c r="K195" s="8"/>
      <c r="L195" s="10">
        <f>SUM(L173:L194)</f>
        <v>0</v>
      </c>
      <c r="M195" s="8"/>
      <c r="N195" t="s">
        <v>88</v>
      </c>
    </row>
    <row r="196" spans="1:48" ht="30" customHeight="1" x14ac:dyDescent="0.3">
      <c r="A196" s="7" t="s">
        <v>344</v>
      </c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2"/>
      <c r="O196" s="2"/>
      <c r="P196" s="2"/>
      <c r="Q196" s="1" t="s">
        <v>345</v>
      </c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</row>
    <row r="197" spans="1:48" ht="30" customHeight="1" x14ac:dyDescent="0.3">
      <c r="A197" s="7" t="s">
        <v>346</v>
      </c>
      <c r="B197" s="7" t="s">
        <v>347</v>
      </c>
      <c r="C197" s="7" t="s">
        <v>80</v>
      </c>
      <c r="D197" s="8">
        <v>5</v>
      </c>
      <c r="E197" s="10"/>
      <c r="F197" s="10"/>
      <c r="G197" s="10"/>
      <c r="H197" s="10"/>
      <c r="I197" s="10"/>
      <c r="J197" s="10"/>
      <c r="K197" s="10"/>
      <c r="L197" s="10"/>
      <c r="M197" s="7" t="s">
        <v>52</v>
      </c>
      <c r="N197" s="1" t="s">
        <v>348</v>
      </c>
      <c r="O197" s="1" t="s">
        <v>52</v>
      </c>
      <c r="P197" s="1" t="s">
        <v>52</v>
      </c>
      <c r="Q197" s="1" t="s">
        <v>345</v>
      </c>
      <c r="R197" s="1" t="s">
        <v>62</v>
      </c>
      <c r="S197" s="1" t="s">
        <v>63</v>
      </c>
      <c r="T197" s="1" t="s">
        <v>63</v>
      </c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1" t="s">
        <v>52</v>
      </c>
      <c r="AS197" s="1" t="s">
        <v>52</v>
      </c>
      <c r="AT197" s="2"/>
      <c r="AU197" s="1" t="s">
        <v>349</v>
      </c>
      <c r="AV197" s="2">
        <v>111</v>
      </c>
    </row>
    <row r="198" spans="1:48" ht="30" customHeight="1" x14ac:dyDescent="0.3">
      <c r="A198" s="7" t="s">
        <v>350</v>
      </c>
      <c r="B198" s="7" t="s">
        <v>351</v>
      </c>
      <c r="C198" s="7" t="s">
        <v>80</v>
      </c>
      <c r="D198" s="8">
        <v>13.3</v>
      </c>
      <c r="E198" s="10"/>
      <c r="F198" s="10"/>
      <c r="G198" s="10"/>
      <c r="H198" s="10"/>
      <c r="I198" s="10"/>
      <c r="J198" s="10"/>
      <c r="K198" s="10"/>
      <c r="L198" s="10"/>
      <c r="M198" s="7" t="s">
        <v>52</v>
      </c>
      <c r="N198" s="1" t="s">
        <v>352</v>
      </c>
      <c r="O198" s="1" t="s">
        <v>52</v>
      </c>
      <c r="P198" s="1" t="s">
        <v>52</v>
      </c>
      <c r="Q198" s="1" t="s">
        <v>345</v>
      </c>
      <c r="R198" s="1" t="s">
        <v>62</v>
      </c>
      <c r="S198" s="1" t="s">
        <v>63</v>
      </c>
      <c r="T198" s="1" t="s">
        <v>63</v>
      </c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1" t="s">
        <v>52</v>
      </c>
      <c r="AS198" s="1" t="s">
        <v>52</v>
      </c>
      <c r="AT198" s="2"/>
      <c r="AU198" s="1" t="s">
        <v>353</v>
      </c>
      <c r="AV198" s="2">
        <v>112</v>
      </c>
    </row>
    <row r="199" spans="1:48" ht="30" customHeight="1" x14ac:dyDescent="0.3">
      <c r="A199" s="7" t="s">
        <v>354</v>
      </c>
      <c r="B199" s="7" t="s">
        <v>52</v>
      </c>
      <c r="C199" s="7" t="s">
        <v>80</v>
      </c>
      <c r="D199" s="8">
        <v>472.4</v>
      </c>
      <c r="E199" s="10"/>
      <c r="F199" s="10"/>
      <c r="G199" s="10"/>
      <c r="H199" s="10"/>
      <c r="I199" s="10"/>
      <c r="J199" s="10"/>
      <c r="K199" s="10"/>
      <c r="L199" s="10"/>
      <c r="M199" s="7" t="s">
        <v>52</v>
      </c>
      <c r="N199" s="1" t="s">
        <v>355</v>
      </c>
      <c r="O199" s="1" t="s">
        <v>52</v>
      </c>
      <c r="P199" s="1" t="s">
        <v>52</v>
      </c>
      <c r="Q199" s="1" t="s">
        <v>345</v>
      </c>
      <c r="R199" s="1" t="s">
        <v>62</v>
      </c>
      <c r="S199" s="1" t="s">
        <v>63</v>
      </c>
      <c r="T199" s="1" t="s">
        <v>63</v>
      </c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1" t="s">
        <v>52</v>
      </c>
      <c r="AS199" s="1" t="s">
        <v>52</v>
      </c>
      <c r="AT199" s="2"/>
      <c r="AU199" s="1" t="s">
        <v>356</v>
      </c>
      <c r="AV199" s="2">
        <v>69</v>
      </c>
    </row>
    <row r="200" spans="1:48" ht="30" customHeight="1" x14ac:dyDescent="0.3">
      <c r="A200" s="7" t="s">
        <v>357</v>
      </c>
      <c r="B200" s="7" t="s">
        <v>52</v>
      </c>
      <c r="C200" s="7" t="s">
        <v>80</v>
      </c>
      <c r="D200" s="8">
        <v>313</v>
      </c>
      <c r="E200" s="10"/>
      <c r="F200" s="10"/>
      <c r="G200" s="10"/>
      <c r="H200" s="10"/>
      <c r="I200" s="10"/>
      <c r="J200" s="10"/>
      <c r="K200" s="10"/>
      <c r="L200" s="10"/>
      <c r="M200" s="7" t="s">
        <v>52</v>
      </c>
      <c r="N200" s="1" t="s">
        <v>358</v>
      </c>
      <c r="O200" s="1" t="s">
        <v>52</v>
      </c>
      <c r="P200" s="1" t="s">
        <v>52</v>
      </c>
      <c r="Q200" s="1" t="s">
        <v>345</v>
      </c>
      <c r="R200" s="1" t="s">
        <v>62</v>
      </c>
      <c r="S200" s="1" t="s">
        <v>63</v>
      </c>
      <c r="T200" s="1" t="s">
        <v>63</v>
      </c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1" t="s">
        <v>52</v>
      </c>
      <c r="AS200" s="1" t="s">
        <v>52</v>
      </c>
      <c r="AT200" s="2"/>
      <c r="AU200" s="1" t="s">
        <v>359</v>
      </c>
      <c r="AV200" s="2">
        <v>70</v>
      </c>
    </row>
    <row r="201" spans="1:48" ht="30" customHeight="1" x14ac:dyDescent="0.3">
      <c r="A201" s="7" t="s">
        <v>360</v>
      </c>
      <c r="B201" s="7" t="s">
        <v>361</v>
      </c>
      <c r="C201" s="7" t="s">
        <v>80</v>
      </c>
      <c r="D201" s="8">
        <v>18</v>
      </c>
      <c r="E201" s="10"/>
      <c r="F201" s="10"/>
      <c r="G201" s="10"/>
      <c r="H201" s="10"/>
      <c r="I201" s="10"/>
      <c r="J201" s="10"/>
      <c r="K201" s="10"/>
      <c r="L201" s="10"/>
      <c r="M201" s="7" t="s">
        <v>52</v>
      </c>
      <c r="N201" s="1" t="s">
        <v>362</v>
      </c>
      <c r="O201" s="1" t="s">
        <v>52</v>
      </c>
      <c r="P201" s="1" t="s">
        <v>52</v>
      </c>
      <c r="Q201" s="1" t="s">
        <v>345</v>
      </c>
      <c r="R201" s="1" t="s">
        <v>62</v>
      </c>
      <c r="S201" s="1" t="s">
        <v>63</v>
      </c>
      <c r="T201" s="1" t="s">
        <v>63</v>
      </c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1" t="s">
        <v>52</v>
      </c>
      <c r="AS201" s="1" t="s">
        <v>52</v>
      </c>
      <c r="AT201" s="2"/>
      <c r="AU201" s="1" t="s">
        <v>363</v>
      </c>
      <c r="AV201" s="2">
        <v>113</v>
      </c>
    </row>
    <row r="202" spans="1:48" ht="30" customHeight="1" x14ac:dyDescent="0.3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</row>
    <row r="203" spans="1:48" ht="30" customHeight="1" x14ac:dyDescent="0.3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</row>
    <row r="204" spans="1:48" ht="30" customHeight="1" x14ac:dyDescent="0.3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</row>
    <row r="205" spans="1:48" ht="30" customHeight="1" x14ac:dyDescent="0.3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</row>
    <row r="206" spans="1:48" ht="30" customHeight="1" x14ac:dyDescent="0.3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</row>
    <row r="207" spans="1:48" ht="30" customHeight="1" x14ac:dyDescent="0.3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</row>
    <row r="208" spans="1:48" ht="30" customHeight="1" x14ac:dyDescent="0.3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</row>
    <row r="209" spans="1:48" ht="30" customHeight="1" x14ac:dyDescent="0.3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</row>
    <row r="210" spans="1:48" ht="30" customHeight="1" x14ac:dyDescent="0.3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</row>
    <row r="211" spans="1:48" ht="30" customHeight="1" x14ac:dyDescent="0.3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</row>
    <row r="212" spans="1:48" ht="30" customHeight="1" x14ac:dyDescent="0.3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</row>
    <row r="213" spans="1:48" ht="30" customHeight="1" x14ac:dyDescent="0.3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</row>
    <row r="214" spans="1:48" ht="30" customHeight="1" x14ac:dyDescent="0.3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</row>
    <row r="215" spans="1:48" ht="30" customHeight="1" x14ac:dyDescent="0.3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</row>
    <row r="216" spans="1:48" ht="30" customHeight="1" x14ac:dyDescent="0.3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</row>
    <row r="217" spans="1:48" ht="30" customHeight="1" x14ac:dyDescent="0.3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</row>
    <row r="218" spans="1:48" ht="30" customHeight="1" x14ac:dyDescent="0.3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</row>
    <row r="219" spans="1:48" ht="30" customHeight="1" x14ac:dyDescent="0.3">
      <c r="A219" s="7" t="s">
        <v>87</v>
      </c>
      <c r="B219" s="8"/>
      <c r="C219" s="8"/>
      <c r="D219" s="8"/>
      <c r="E219" s="8"/>
      <c r="F219" s="10">
        <f>SUM(F197:F218)</f>
        <v>0</v>
      </c>
      <c r="G219" s="8"/>
      <c r="H219" s="10">
        <f>SUM(H197:H218)</f>
        <v>0</v>
      </c>
      <c r="I219" s="8"/>
      <c r="J219" s="10">
        <f>SUM(J197:J218)</f>
        <v>0</v>
      </c>
      <c r="K219" s="8"/>
      <c r="L219" s="10">
        <f>SUM(L197:L218)</f>
        <v>0</v>
      </c>
      <c r="M219" s="8"/>
      <c r="N219" t="s">
        <v>88</v>
      </c>
    </row>
    <row r="220" spans="1:48" ht="30" customHeight="1" x14ac:dyDescent="0.3">
      <c r="A220" s="7" t="s">
        <v>364</v>
      </c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2"/>
      <c r="O220" s="2"/>
      <c r="P220" s="2"/>
      <c r="Q220" s="1" t="s">
        <v>365</v>
      </c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</row>
    <row r="221" spans="1:48" ht="30" customHeight="1" x14ac:dyDescent="0.3">
      <c r="A221" s="7" t="s">
        <v>366</v>
      </c>
      <c r="B221" s="7" t="s">
        <v>367</v>
      </c>
      <c r="C221" s="7" t="s">
        <v>80</v>
      </c>
      <c r="D221" s="8">
        <v>10.1</v>
      </c>
      <c r="E221" s="10"/>
      <c r="F221" s="10"/>
      <c r="G221" s="10"/>
      <c r="H221" s="10"/>
      <c r="I221" s="10"/>
      <c r="J221" s="10"/>
      <c r="K221" s="10"/>
      <c r="L221" s="10"/>
      <c r="M221" s="7" t="s">
        <v>52</v>
      </c>
      <c r="N221" s="1" t="s">
        <v>368</v>
      </c>
      <c r="O221" s="1" t="s">
        <v>52</v>
      </c>
      <c r="P221" s="1" t="s">
        <v>52</v>
      </c>
      <c r="Q221" s="1" t="s">
        <v>365</v>
      </c>
      <c r="R221" s="1" t="s">
        <v>63</v>
      </c>
      <c r="S221" s="1" t="s">
        <v>63</v>
      </c>
      <c r="T221" s="1" t="s">
        <v>62</v>
      </c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1" t="s">
        <v>52</v>
      </c>
      <c r="AS221" s="1" t="s">
        <v>52</v>
      </c>
      <c r="AT221" s="2"/>
      <c r="AU221" s="1" t="s">
        <v>369</v>
      </c>
      <c r="AV221" s="2">
        <v>72</v>
      </c>
    </row>
    <row r="222" spans="1:48" ht="30" customHeight="1" x14ac:dyDescent="0.3">
      <c r="A222" s="7" t="s">
        <v>370</v>
      </c>
      <c r="B222" s="7" t="s">
        <v>371</v>
      </c>
      <c r="C222" s="7" t="s">
        <v>80</v>
      </c>
      <c r="D222" s="8">
        <v>29.5</v>
      </c>
      <c r="E222" s="10"/>
      <c r="F222" s="10"/>
      <c r="G222" s="10"/>
      <c r="H222" s="10"/>
      <c r="I222" s="10"/>
      <c r="J222" s="10"/>
      <c r="K222" s="10"/>
      <c r="L222" s="10"/>
      <c r="M222" s="7" t="s">
        <v>52</v>
      </c>
      <c r="N222" s="1" t="s">
        <v>372</v>
      </c>
      <c r="O222" s="1" t="s">
        <v>52</v>
      </c>
      <c r="P222" s="1" t="s">
        <v>52</v>
      </c>
      <c r="Q222" s="1" t="s">
        <v>365</v>
      </c>
      <c r="R222" s="1" t="s">
        <v>63</v>
      </c>
      <c r="S222" s="1" t="s">
        <v>63</v>
      </c>
      <c r="T222" s="1" t="s">
        <v>62</v>
      </c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1" t="s">
        <v>52</v>
      </c>
      <c r="AS222" s="1" t="s">
        <v>52</v>
      </c>
      <c r="AT222" s="2"/>
      <c r="AU222" s="1" t="s">
        <v>373</v>
      </c>
      <c r="AV222" s="2">
        <v>73</v>
      </c>
    </row>
    <row r="223" spans="1:48" ht="30" customHeight="1" x14ac:dyDescent="0.3">
      <c r="A223" s="7" t="s">
        <v>374</v>
      </c>
      <c r="B223" s="7" t="s">
        <v>375</v>
      </c>
      <c r="C223" s="7" t="s">
        <v>250</v>
      </c>
      <c r="D223" s="8">
        <v>156</v>
      </c>
      <c r="E223" s="10"/>
      <c r="F223" s="10"/>
      <c r="G223" s="10"/>
      <c r="H223" s="10"/>
      <c r="I223" s="10"/>
      <c r="J223" s="10"/>
      <c r="K223" s="10"/>
      <c r="L223" s="10"/>
      <c r="M223" s="7" t="s">
        <v>52</v>
      </c>
      <c r="N223" s="1" t="s">
        <v>376</v>
      </c>
      <c r="O223" s="1" t="s">
        <v>52</v>
      </c>
      <c r="P223" s="1" t="s">
        <v>52</v>
      </c>
      <c r="Q223" s="1" t="s">
        <v>365</v>
      </c>
      <c r="R223" s="1" t="s">
        <v>62</v>
      </c>
      <c r="S223" s="1" t="s">
        <v>63</v>
      </c>
      <c r="T223" s="1" t="s">
        <v>63</v>
      </c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1" t="s">
        <v>52</v>
      </c>
      <c r="AS223" s="1" t="s">
        <v>52</v>
      </c>
      <c r="AT223" s="2"/>
      <c r="AU223" s="1" t="s">
        <v>377</v>
      </c>
      <c r="AV223" s="2">
        <v>74</v>
      </c>
    </row>
    <row r="224" spans="1:48" ht="30" customHeight="1" x14ac:dyDescent="0.3">
      <c r="A224" s="7" t="s">
        <v>378</v>
      </c>
      <c r="B224" s="7" t="s">
        <v>379</v>
      </c>
      <c r="C224" s="7" t="s">
        <v>245</v>
      </c>
      <c r="D224" s="8">
        <v>9</v>
      </c>
      <c r="E224" s="10"/>
      <c r="F224" s="10"/>
      <c r="G224" s="10"/>
      <c r="H224" s="10"/>
      <c r="I224" s="10"/>
      <c r="J224" s="10"/>
      <c r="K224" s="10"/>
      <c r="L224" s="10"/>
      <c r="M224" s="7" t="s">
        <v>52</v>
      </c>
      <c r="N224" s="1" t="s">
        <v>380</v>
      </c>
      <c r="O224" s="1" t="s">
        <v>52</v>
      </c>
      <c r="P224" s="1" t="s">
        <v>52</v>
      </c>
      <c r="Q224" s="1" t="s">
        <v>365</v>
      </c>
      <c r="R224" s="1" t="s">
        <v>62</v>
      </c>
      <c r="S224" s="1" t="s">
        <v>63</v>
      </c>
      <c r="T224" s="1" t="s">
        <v>63</v>
      </c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1" t="s">
        <v>52</v>
      </c>
      <c r="AS224" s="1" t="s">
        <v>52</v>
      </c>
      <c r="AT224" s="2"/>
      <c r="AU224" s="1" t="s">
        <v>381</v>
      </c>
      <c r="AV224" s="2">
        <v>75</v>
      </c>
    </row>
    <row r="225" spans="1:48" ht="30" customHeight="1" x14ac:dyDescent="0.3">
      <c r="A225" s="7" t="s">
        <v>382</v>
      </c>
      <c r="B225" s="7" t="s">
        <v>379</v>
      </c>
      <c r="C225" s="7" t="s">
        <v>245</v>
      </c>
      <c r="D225" s="8">
        <v>4</v>
      </c>
      <c r="E225" s="10"/>
      <c r="F225" s="10"/>
      <c r="G225" s="10"/>
      <c r="H225" s="10"/>
      <c r="I225" s="10"/>
      <c r="J225" s="10"/>
      <c r="K225" s="10"/>
      <c r="L225" s="10"/>
      <c r="M225" s="7" t="s">
        <v>52</v>
      </c>
      <c r="N225" s="1" t="s">
        <v>383</v>
      </c>
      <c r="O225" s="1" t="s">
        <v>52</v>
      </c>
      <c r="P225" s="1" t="s">
        <v>52</v>
      </c>
      <c r="Q225" s="1" t="s">
        <v>365</v>
      </c>
      <c r="R225" s="1" t="s">
        <v>62</v>
      </c>
      <c r="S225" s="1" t="s">
        <v>63</v>
      </c>
      <c r="T225" s="1" t="s">
        <v>63</v>
      </c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1" t="s">
        <v>52</v>
      </c>
      <c r="AS225" s="1" t="s">
        <v>52</v>
      </c>
      <c r="AT225" s="2"/>
      <c r="AU225" s="1" t="s">
        <v>384</v>
      </c>
      <c r="AV225" s="2">
        <v>76</v>
      </c>
    </row>
    <row r="226" spans="1:48" ht="30" customHeight="1" x14ac:dyDescent="0.3">
      <c r="A226" s="7" t="s">
        <v>385</v>
      </c>
      <c r="B226" s="7" t="s">
        <v>386</v>
      </c>
      <c r="C226" s="7" t="s">
        <v>245</v>
      </c>
      <c r="D226" s="8">
        <v>1</v>
      </c>
      <c r="E226" s="10"/>
      <c r="F226" s="10"/>
      <c r="G226" s="10"/>
      <c r="H226" s="10"/>
      <c r="I226" s="10"/>
      <c r="J226" s="10"/>
      <c r="K226" s="10"/>
      <c r="L226" s="10"/>
      <c r="M226" s="7" t="s">
        <v>52</v>
      </c>
      <c r="N226" s="1" t="s">
        <v>387</v>
      </c>
      <c r="O226" s="1" t="s">
        <v>52</v>
      </c>
      <c r="P226" s="1" t="s">
        <v>52</v>
      </c>
      <c r="Q226" s="1" t="s">
        <v>365</v>
      </c>
      <c r="R226" s="1" t="s">
        <v>62</v>
      </c>
      <c r="S226" s="1" t="s">
        <v>63</v>
      </c>
      <c r="T226" s="1" t="s">
        <v>63</v>
      </c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1" t="s">
        <v>52</v>
      </c>
      <c r="AS226" s="1" t="s">
        <v>52</v>
      </c>
      <c r="AT226" s="2"/>
      <c r="AU226" s="1" t="s">
        <v>388</v>
      </c>
      <c r="AV226" s="2">
        <v>77</v>
      </c>
    </row>
    <row r="227" spans="1:48" ht="30" customHeight="1" x14ac:dyDescent="0.3">
      <c r="A227" s="7" t="s">
        <v>389</v>
      </c>
      <c r="B227" s="7" t="s">
        <v>390</v>
      </c>
      <c r="C227" s="7" t="s">
        <v>245</v>
      </c>
      <c r="D227" s="8">
        <v>1</v>
      </c>
      <c r="E227" s="10"/>
      <c r="F227" s="10"/>
      <c r="G227" s="10"/>
      <c r="H227" s="10"/>
      <c r="I227" s="10"/>
      <c r="J227" s="10"/>
      <c r="K227" s="10"/>
      <c r="L227" s="10"/>
      <c r="M227" s="7" t="s">
        <v>52</v>
      </c>
      <c r="N227" s="1" t="s">
        <v>391</v>
      </c>
      <c r="O227" s="1" t="s">
        <v>52</v>
      </c>
      <c r="P227" s="1" t="s">
        <v>52</v>
      </c>
      <c r="Q227" s="1" t="s">
        <v>365</v>
      </c>
      <c r="R227" s="1" t="s">
        <v>62</v>
      </c>
      <c r="S227" s="1" t="s">
        <v>63</v>
      </c>
      <c r="T227" s="1" t="s">
        <v>63</v>
      </c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1" t="s">
        <v>52</v>
      </c>
      <c r="AS227" s="1" t="s">
        <v>52</v>
      </c>
      <c r="AT227" s="2"/>
      <c r="AU227" s="1" t="s">
        <v>392</v>
      </c>
      <c r="AV227" s="2">
        <v>78</v>
      </c>
    </row>
    <row r="228" spans="1:48" ht="30" customHeight="1" x14ac:dyDescent="0.3">
      <c r="A228" s="7" t="s">
        <v>393</v>
      </c>
      <c r="B228" s="7" t="s">
        <v>394</v>
      </c>
      <c r="C228" s="7" t="s">
        <v>250</v>
      </c>
      <c r="D228" s="8">
        <v>78</v>
      </c>
      <c r="E228" s="10"/>
      <c r="F228" s="10"/>
      <c r="G228" s="10"/>
      <c r="H228" s="10"/>
      <c r="I228" s="10"/>
      <c r="J228" s="10"/>
      <c r="K228" s="10"/>
      <c r="L228" s="10"/>
      <c r="M228" s="7" t="s">
        <v>52</v>
      </c>
      <c r="N228" s="1" t="s">
        <v>395</v>
      </c>
      <c r="O228" s="1" t="s">
        <v>52</v>
      </c>
      <c r="P228" s="1" t="s">
        <v>52</v>
      </c>
      <c r="Q228" s="1" t="s">
        <v>365</v>
      </c>
      <c r="R228" s="1" t="s">
        <v>62</v>
      </c>
      <c r="S228" s="1" t="s">
        <v>63</v>
      </c>
      <c r="T228" s="1" t="s">
        <v>63</v>
      </c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1" t="s">
        <v>52</v>
      </c>
      <c r="AS228" s="1" t="s">
        <v>52</v>
      </c>
      <c r="AT228" s="2"/>
      <c r="AU228" s="1" t="s">
        <v>396</v>
      </c>
      <c r="AV228" s="2">
        <v>79</v>
      </c>
    </row>
    <row r="229" spans="1:48" ht="30" customHeight="1" x14ac:dyDescent="0.3">
      <c r="A229" s="7" t="s">
        <v>397</v>
      </c>
      <c r="B229" s="7" t="s">
        <v>398</v>
      </c>
      <c r="C229" s="7" t="s">
        <v>80</v>
      </c>
      <c r="D229" s="8">
        <v>29.3</v>
      </c>
      <c r="E229" s="10"/>
      <c r="F229" s="10"/>
      <c r="G229" s="10"/>
      <c r="H229" s="10"/>
      <c r="I229" s="10"/>
      <c r="J229" s="10"/>
      <c r="K229" s="10"/>
      <c r="L229" s="10"/>
      <c r="M229" s="7" t="s">
        <v>52</v>
      </c>
      <c r="N229" s="1" t="s">
        <v>399</v>
      </c>
      <c r="O229" s="1" t="s">
        <v>52</v>
      </c>
      <c r="P229" s="1" t="s">
        <v>52</v>
      </c>
      <c r="Q229" s="1" t="s">
        <v>365</v>
      </c>
      <c r="R229" s="1" t="s">
        <v>62</v>
      </c>
      <c r="S229" s="1" t="s">
        <v>63</v>
      </c>
      <c r="T229" s="1" t="s">
        <v>63</v>
      </c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1" t="s">
        <v>52</v>
      </c>
      <c r="AS229" s="1" t="s">
        <v>52</v>
      </c>
      <c r="AT229" s="2"/>
      <c r="AU229" s="1" t="s">
        <v>400</v>
      </c>
      <c r="AV229" s="2">
        <v>80</v>
      </c>
    </row>
    <row r="230" spans="1:48" ht="30" customHeight="1" x14ac:dyDescent="0.3">
      <c r="A230" s="7" t="s">
        <v>401</v>
      </c>
      <c r="B230" s="7" t="s">
        <v>402</v>
      </c>
      <c r="C230" s="7" t="s">
        <v>250</v>
      </c>
      <c r="D230" s="8">
        <v>234</v>
      </c>
      <c r="E230" s="10"/>
      <c r="F230" s="10"/>
      <c r="G230" s="10"/>
      <c r="H230" s="10"/>
      <c r="I230" s="10"/>
      <c r="J230" s="10"/>
      <c r="K230" s="10"/>
      <c r="L230" s="10"/>
      <c r="M230" s="7" t="s">
        <v>52</v>
      </c>
      <c r="N230" s="1" t="s">
        <v>403</v>
      </c>
      <c r="O230" s="1" t="s">
        <v>52</v>
      </c>
      <c r="P230" s="1" t="s">
        <v>52</v>
      </c>
      <c r="Q230" s="1" t="s">
        <v>365</v>
      </c>
      <c r="R230" s="1" t="s">
        <v>62</v>
      </c>
      <c r="S230" s="1" t="s">
        <v>63</v>
      </c>
      <c r="T230" s="1" t="s">
        <v>63</v>
      </c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1" t="s">
        <v>52</v>
      </c>
      <c r="AS230" s="1" t="s">
        <v>52</v>
      </c>
      <c r="AT230" s="2"/>
      <c r="AU230" s="1" t="s">
        <v>404</v>
      </c>
      <c r="AV230" s="2">
        <v>81</v>
      </c>
    </row>
    <row r="231" spans="1:48" ht="30" customHeight="1" x14ac:dyDescent="0.3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</row>
    <row r="232" spans="1:48" ht="30" customHeight="1" x14ac:dyDescent="0.3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</row>
    <row r="233" spans="1:48" ht="30" customHeight="1" x14ac:dyDescent="0.3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</row>
    <row r="234" spans="1:48" ht="30" customHeight="1" x14ac:dyDescent="0.3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</row>
    <row r="235" spans="1:48" ht="30" customHeight="1" x14ac:dyDescent="0.3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</row>
    <row r="236" spans="1:48" ht="30" customHeight="1" x14ac:dyDescent="0.3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</row>
    <row r="237" spans="1:48" ht="30" customHeight="1" x14ac:dyDescent="0.3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</row>
    <row r="238" spans="1:48" ht="30" customHeight="1" x14ac:dyDescent="0.3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</row>
    <row r="239" spans="1:48" ht="30" customHeight="1" x14ac:dyDescent="0.3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</row>
    <row r="240" spans="1:48" ht="30" customHeight="1" x14ac:dyDescent="0.3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</row>
    <row r="241" spans="1:48" ht="30" customHeight="1" x14ac:dyDescent="0.3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</row>
    <row r="242" spans="1:48" ht="30" customHeight="1" x14ac:dyDescent="0.3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</row>
    <row r="243" spans="1:48" ht="30" customHeight="1" x14ac:dyDescent="0.3">
      <c r="A243" s="7" t="s">
        <v>87</v>
      </c>
      <c r="B243" s="8"/>
      <c r="C243" s="8"/>
      <c r="D243" s="8"/>
      <c r="E243" s="8"/>
      <c r="F243" s="10">
        <f>SUM(F221:F242)</f>
        <v>0</v>
      </c>
      <c r="G243" s="8"/>
      <c r="H243" s="10">
        <f>SUM(H221:H242)</f>
        <v>0</v>
      </c>
      <c r="I243" s="8"/>
      <c r="J243" s="10">
        <f>SUM(J221:J242)</f>
        <v>0</v>
      </c>
      <c r="K243" s="8"/>
      <c r="L243" s="10">
        <f>SUM(L221:L242)</f>
        <v>0</v>
      </c>
      <c r="M243" s="8"/>
      <c r="N243" t="s">
        <v>88</v>
      </c>
    </row>
    <row r="244" spans="1:48" ht="30" customHeight="1" x14ac:dyDescent="0.3">
      <c r="A244" s="7" t="s">
        <v>405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2"/>
      <c r="O244" s="2"/>
      <c r="P244" s="2"/>
      <c r="Q244" s="1" t="s">
        <v>406</v>
      </c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</row>
    <row r="245" spans="1:48" ht="30" customHeight="1" x14ac:dyDescent="0.3">
      <c r="A245" s="7" t="s">
        <v>407</v>
      </c>
      <c r="B245" s="7" t="s">
        <v>408</v>
      </c>
      <c r="C245" s="7" t="s">
        <v>80</v>
      </c>
      <c r="D245" s="8">
        <v>181.5</v>
      </c>
      <c r="E245" s="10"/>
      <c r="F245" s="10"/>
      <c r="G245" s="10"/>
      <c r="H245" s="10"/>
      <c r="I245" s="10"/>
      <c r="J245" s="10"/>
      <c r="K245" s="10"/>
      <c r="L245" s="10"/>
      <c r="M245" s="7" t="s">
        <v>52</v>
      </c>
      <c r="N245" s="1" t="s">
        <v>409</v>
      </c>
      <c r="O245" s="1" t="s">
        <v>52</v>
      </c>
      <c r="P245" s="1" t="s">
        <v>52</v>
      </c>
      <c r="Q245" s="1" t="s">
        <v>406</v>
      </c>
      <c r="R245" s="1" t="s">
        <v>62</v>
      </c>
      <c r="S245" s="1" t="s">
        <v>63</v>
      </c>
      <c r="T245" s="1" t="s">
        <v>63</v>
      </c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1" t="s">
        <v>52</v>
      </c>
      <c r="AS245" s="1" t="s">
        <v>52</v>
      </c>
      <c r="AT245" s="2"/>
      <c r="AU245" s="1" t="s">
        <v>410</v>
      </c>
      <c r="AV245" s="2">
        <v>83</v>
      </c>
    </row>
    <row r="246" spans="1:48" ht="30" customHeight="1" x14ac:dyDescent="0.3">
      <c r="A246" s="7" t="s">
        <v>411</v>
      </c>
      <c r="B246" s="7" t="s">
        <v>412</v>
      </c>
      <c r="C246" s="7" t="s">
        <v>80</v>
      </c>
      <c r="D246" s="8">
        <v>181.5</v>
      </c>
      <c r="E246" s="10"/>
      <c r="F246" s="10"/>
      <c r="G246" s="10"/>
      <c r="H246" s="10"/>
      <c r="I246" s="10"/>
      <c r="J246" s="10"/>
      <c r="K246" s="10"/>
      <c r="L246" s="10"/>
      <c r="M246" s="7" t="s">
        <v>52</v>
      </c>
      <c r="N246" s="1" t="s">
        <v>413</v>
      </c>
      <c r="O246" s="1" t="s">
        <v>52</v>
      </c>
      <c r="P246" s="1" t="s">
        <v>52</v>
      </c>
      <c r="Q246" s="1" t="s">
        <v>406</v>
      </c>
      <c r="R246" s="1" t="s">
        <v>62</v>
      </c>
      <c r="S246" s="1" t="s">
        <v>63</v>
      </c>
      <c r="T246" s="1" t="s">
        <v>63</v>
      </c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1" t="s">
        <v>52</v>
      </c>
      <c r="AS246" s="1" t="s">
        <v>52</v>
      </c>
      <c r="AT246" s="2"/>
      <c r="AU246" s="1" t="s">
        <v>414</v>
      </c>
      <c r="AV246" s="2">
        <v>84</v>
      </c>
    </row>
    <row r="247" spans="1:48" ht="30" customHeight="1" x14ac:dyDescent="0.3">
      <c r="A247" s="7" t="s">
        <v>415</v>
      </c>
      <c r="B247" s="7" t="s">
        <v>416</v>
      </c>
      <c r="C247" s="7" t="s">
        <v>80</v>
      </c>
      <c r="D247" s="8">
        <v>11.2</v>
      </c>
      <c r="E247" s="10"/>
      <c r="F247" s="10"/>
      <c r="G247" s="10"/>
      <c r="H247" s="10"/>
      <c r="I247" s="10"/>
      <c r="J247" s="10"/>
      <c r="K247" s="10"/>
      <c r="L247" s="10"/>
      <c r="M247" s="7" t="s">
        <v>52</v>
      </c>
      <c r="N247" s="1" t="s">
        <v>417</v>
      </c>
      <c r="O247" s="1" t="s">
        <v>52</v>
      </c>
      <c r="P247" s="1" t="s">
        <v>52</v>
      </c>
      <c r="Q247" s="1" t="s">
        <v>406</v>
      </c>
      <c r="R247" s="1" t="s">
        <v>62</v>
      </c>
      <c r="S247" s="1" t="s">
        <v>63</v>
      </c>
      <c r="T247" s="1" t="s">
        <v>63</v>
      </c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1" t="s">
        <v>52</v>
      </c>
      <c r="AS247" s="1" t="s">
        <v>52</v>
      </c>
      <c r="AT247" s="2"/>
      <c r="AU247" s="1" t="s">
        <v>418</v>
      </c>
      <c r="AV247" s="2">
        <v>85</v>
      </c>
    </row>
    <row r="248" spans="1:48" ht="30" customHeight="1" x14ac:dyDescent="0.3">
      <c r="A248" s="7" t="s">
        <v>415</v>
      </c>
      <c r="B248" s="7" t="s">
        <v>419</v>
      </c>
      <c r="C248" s="7" t="s">
        <v>80</v>
      </c>
      <c r="D248" s="8">
        <v>477.3</v>
      </c>
      <c r="E248" s="10"/>
      <c r="F248" s="10"/>
      <c r="G248" s="10"/>
      <c r="H248" s="10"/>
      <c r="I248" s="10"/>
      <c r="J248" s="10"/>
      <c r="K248" s="10"/>
      <c r="L248" s="10"/>
      <c r="M248" s="7" t="s">
        <v>52</v>
      </c>
      <c r="N248" s="1" t="s">
        <v>420</v>
      </c>
      <c r="O248" s="1" t="s">
        <v>52</v>
      </c>
      <c r="P248" s="1" t="s">
        <v>52</v>
      </c>
      <c r="Q248" s="1" t="s">
        <v>406</v>
      </c>
      <c r="R248" s="1" t="s">
        <v>62</v>
      </c>
      <c r="S248" s="1" t="s">
        <v>63</v>
      </c>
      <c r="T248" s="1" t="s">
        <v>63</v>
      </c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1" t="s">
        <v>52</v>
      </c>
      <c r="AS248" s="1" t="s">
        <v>52</v>
      </c>
      <c r="AT248" s="2"/>
      <c r="AU248" s="1" t="s">
        <v>421</v>
      </c>
      <c r="AV248" s="2">
        <v>86</v>
      </c>
    </row>
    <row r="249" spans="1:48" ht="30" customHeight="1" x14ac:dyDescent="0.3">
      <c r="A249" s="7" t="s">
        <v>422</v>
      </c>
      <c r="B249" s="7" t="s">
        <v>423</v>
      </c>
      <c r="C249" s="7" t="s">
        <v>80</v>
      </c>
      <c r="D249" s="8">
        <v>169.6</v>
      </c>
      <c r="E249" s="10"/>
      <c r="F249" s="10"/>
      <c r="G249" s="10"/>
      <c r="H249" s="10"/>
      <c r="I249" s="10"/>
      <c r="J249" s="10"/>
      <c r="K249" s="10"/>
      <c r="L249" s="10"/>
      <c r="M249" s="7" t="s">
        <v>52</v>
      </c>
      <c r="N249" s="1" t="s">
        <v>424</v>
      </c>
      <c r="O249" s="1" t="s">
        <v>52</v>
      </c>
      <c r="P249" s="1" t="s">
        <v>52</v>
      </c>
      <c r="Q249" s="1" t="s">
        <v>406</v>
      </c>
      <c r="R249" s="1" t="s">
        <v>62</v>
      </c>
      <c r="S249" s="1" t="s">
        <v>63</v>
      </c>
      <c r="T249" s="1" t="s">
        <v>63</v>
      </c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1" t="s">
        <v>52</v>
      </c>
      <c r="AS249" s="1" t="s">
        <v>52</v>
      </c>
      <c r="AT249" s="2"/>
      <c r="AU249" s="1" t="s">
        <v>425</v>
      </c>
      <c r="AV249" s="2">
        <v>87</v>
      </c>
    </row>
    <row r="250" spans="1:48" ht="30" customHeight="1" x14ac:dyDescent="0.3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</row>
    <row r="251" spans="1:48" ht="30" customHeight="1" x14ac:dyDescent="0.3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</row>
    <row r="252" spans="1:48" ht="30" customHeight="1" x14ac:dyDescent="0.3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</row>
    <row r="253" spans="1:48" ht="30" customHeight="1" x14ac:dyDescent="0.3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</row>
    <row r="254" spans="1:48" ht="30" customHeight="1" x14ac:dyDescent="0.3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</row>
    <row r="255" spans="1:48" ht="30" customHeight="1" x14ac:dyDescent="0.3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</row>
    <row r="256" spans="1:48" ht="30" customHeight="1" x14ac:dyDescent="0.3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</row>
    <row r="257" spans="1:48" ht="30" customHeight="1" x14ac:dyDescent="0.3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</row>
    <row r="258" spans="1:48" ht="30" customHeight="1" x14ac:dyDescent="0.3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</row>
    <row r="259" spans="1:48" ht="30" customHeight="1" x14ac:dyDescent="0.3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</row>
    <row r="260" spans="1:48" ht="30" customHeight="1" x14ac:dyDescent="0.3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</row>
    <row r="261" spans="1:48" ht="30" customHeight="1" x14ac:dyDescent="0.3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</row>
    <row r="262" spans="1:48" ht="30" customHeight="1" x14ac:dyDescent="0.3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</row>
    <row r="263" spans="1:48" ht="30" customHeight="1" x14ac:dyDescent="0.3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</row>
    <row r="264" spans="1:48" ht="30" customHeight="1" x14ac:dyDescent="0.3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</row>
    <row r="265" spans="1:48" ht="30" customHeight="1" x14ac:dyDescent="0.3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</row>
    <row r="266" spans="1:48" ht="30" customHeight="1" x14ac:dyDescent="0.3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</row>
    <row r="267" spans="1:48" ht="30" customHeight="1" x14ac:dyDescent="0.3">
      <c r="A267" s="7" t="s">
        <v>87</v>
      </c>
      <c r="B267" s="8"/>
      <c r="C267" s="8"/>
      <c r="D267" s="8"/>
      <c r="E267" s="8"/>
      <c r="F267" s="10">
        <f>SUM(F245:F266)</f>
        <v>0</v>
      </c>
      <c r="G267" s="8"/>
      <c r="H267" s="10">
        <f>SUM(H245:H266)</f>
        <v>0</v>
      </c>
      <c r="I267" s="8"/>
      <c r="J267" s="10">
        <f>SUM(J245:J266)</f>
        <v>0</v>
      </c>
      <c r="K267" s="8"/>
      <c r="L267" s="10">
        <f>SUM(L245:L266)</f>
        <v>0</v>
      </c>
      <c r="M267" s="8"/>
      <c r="N267" t="s">
        <v>88</v>
      </c>
    </row>
    <row r="268" spans="1:48" ht="30" customHeight="1" x14ac:dyDescent="0.3">
      <c r="A268" s="7" t="s">
        <v>426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2"/>
      <c r="O268" s="2"/>
      <c r="P268" s="2"/>
      <c r="Q268" s="1" t="s">
        <v>427</v>
      </c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</row>
    <row r="269" spans="1:48" ht="30" customHeight="1" x14ac:dyDescent="0.3">
      <c r="A269" s="7" t="s">
        <v>428</v>
      </c>
      <c r="B269" s="7" t="s">
        <v>429</v>
      </c>
      <c r="C269" s="7" t="s">
        <v>430</v>
      </c>
      <c r="D269" s="8">
        <v>107.4</v>
      </c>
      <c r="E269" s="10"/>
      <c r="F269" s="10"/>
      <c r="G269" s="10"/>
      <c r="H269" s="10"/>
      <c r="I269" s="10"/>
      <c r="J269" s="10"/>
      <c r="K269" s="10"/>
      <c r="L269" s="10"/>
      <c r="M269" s="7" t="s">
        <v>52</v>
      </c>
      <c r="N269" s="1" t="s">
        <v>431</v>
      </c>
      <c r="O269" s="1" t="s">
        <v>52</v>
      </c>
      <c r="P269" s="1" t="s">
        <v>52</v>
      </c>
      <c r="Q269" s="1" t="s">
        <v>427</v>
      </c>
      <c r="R269" s="1" t="s">
        <v>62</v>
      </c>
      <c r="S269" s="1" t="s">
        <v>63</v>
      </c>
      <c r="T269" s="1" t="s">
        <v>63</v>
      </c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1" t="s">
        <v>52</v>
      </c>
      <c r="AS269" s="1" t="s">
        <v>52</v>
      </c>
      <c r="AT269" s="2"/>
      <c r="AU269" s="1" t="s">
        <v>432</v>
      </c>
      <c r="AV269" s="2">
        <v>114</v>
      </c>
    </row>
    <row r="270" spans="1:48" ht="30" customHeight="1" x14ac:dyDescent="0.3">
      <c r="A270" s="7" t="s">
        <v>433</v>
      </c>
      <c r="B270" s="7" t="s">
        <v>434</v>
      </c>
      <c r="C270" s="7" t="s">
        <v>93</v>
      </c>
      <c r="D270" s="8">
        <v>4.5</v>
      </c>
      <c r="E270" s="10"/>
      <c r="F270" s="10"/>
      <c r="G270" s="10"/>
      <c r="H270" s="10"/>
      <c r="I270" s="10"/>
      <c r="J270" s="10"/>
      <c r="K270" s="10"/>
      <c r="L270" s="10"/>
      <c r="M270" s="7" t="s">
        <v>52</v>
      </c>
      <c r="N270" s="1" t="s">
        <v>435</v>
      </c>
      <c r="O270" s="1" t="s">
        <v>52</v>
      </c>
      <c r="P270" s="1" t="s">
        <v>52</v>
      </c>
      <c r="Q270" s="1" t="s">
        <v>427</v>
      </c>
      <c r="R270" s="1" t="s">
        <v>62</v>
      </c>
      <c r="S270" s="1" t="s">
        <v>63</v>
      </c>
      <c r="T270" s="1" t="s">
        <v>63</v>
      </c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1" t="s">
        <v>52</v>
      </c>
      <c r="AS270" s="1" t="s">
        <v>52</v>
      </c>
      <c r="AT270" s="2"/>
      <c r="AU270" s="1" t="s">
        <v>436</v>
      </c>
      <c r="AV270" s="2">
        <v>89</v>
      </c>
    </row>
    <row r="271" spans="1:48" ht="30" customHeight="1" x14ac:dyDescent="0.3">
      <c r="A271" s="7" t="s">
        <v>433</v>
      </c>
      <c r="B271" s="7" t="s">
        <v>437</v>
      </c>
      <c r="C271" s="7" t="s">
        <v>93</v>
      </c>
      <c r="D271" s="8">
        <v>2.5</v>
      </c>
      <c r="E271" s="10"/>
      <c r="F271" s="10"/>
      <c r="G271" s="10"/>
      <c r="H271" s="10"/>
      <c r="I271" s="10"/>
      <c r="J271" s="10"/>
      <c r="K271" s="10"/>
      <c r="L271" s="10"/>
      <c r="M271" s="7" t="s">
        <v>52</v>
      </c>
      <c r="N271" s="1" t="s">
        <v>438</v>
      </c>
      <c r="O271" s="1" t="s">
        <v>52</v>
      </c>
      <c r="P271" s="1" t="s">
        <v>52</v>
      </c>
      <c r="Q271" s="1" t="s">
        <v>427</v>
      </c>
      <c r="R271" s="1" t="s">
        <v>62</v>
      </c>
      <c r="S271" s="1" t="s">
        <v>63</v>
      </c>
      <c r="T271" s="1" t="s">
        <v>63</v>
      </c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1" t="s">
        <v>52</v>
      </c>
      <c r="AS271" s="1" t="s">
        <v>52</v>
      </c>
      <c r="AT271" s="2"/>
      <c r="AU271" s="1" t="s">
        <v>439</v>
      </c>
      <c r="AV271" s="2">
        <v>116</v>
      </c>
    </row>
    <row r="272" spans="1:48" ht="30" customHeight="1" x14ac:dyDescent="0.3">
      <c r="A272" s="7" t="s">
        <v>440</v>
      </c>
      <c r="B272" s="7" t="s">
        <v>441</v>
      </c>
      <c r="C272" s="7" t="s">
        <v>442</v>
      </c>
      <c r="D272" s="8">
        <v>2.25</v>
      </c>
      <c r="E272" s="10"/>
      <c r="F272" s="10"/>
      <c r="G272" s="10"/>
      <c r="H272" s="10"/>
      <c r="I272" s="10"/>
      <c r="J272" s="10"/>
      <c r="K272" s="10"/>
      <c r="L272" s="10"/>
      <c r="M272" s="7" t="s">
        <v>52</v>
      </c>
      <c r="N272" s="1" t="s">
        <v>443</v>
      </c>
      <c r="O272" s="1" t="s">
        <v>52</v>
      </c>
      <c r="P272" s="1" t="s">
        <v>52</v>
      </c>
      <c r="Q272" s="1" t="s">
        <v>427</v>
      </c>
      <c r="R272" s="1" t="s">
        <v>62</v>
      </c>
      <c r="S272" s="1" t="s">
        <v>63</v>
      </c>
      <c r="T272" s="1" t="s">
        <v>63</v>
      </c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1" t="s">
        <v>52</v>
      </c>
      <c r="AS272" s="1" t="s">
        <v>52</v>
      </c>
      <c r="AT272" s="2"/>
      <c r="AU272" s="1" t="s">
        <v>444</v>
      </c>
      <c r="AV272" s="2">
        <v>117</v>
      </c>
    </row>
    <row r="273" spans="1:48" ht="30" customHeight="1" x14ac:dyDescent="0.3">
      <c r="A273" s="7" t="s">
        <v>445</v>
      </c>
      <c r="B273" s="7" t="s">
        <v>446</v>
      </c>
      <c r="C273" s="7" t="s">
        <v>430</v>
      </c>
      <c r="D273" s="8">
        <v>12.8</v>
      </c>
      <c r="E273" s="10"/>
      <c r="F273" s="10"/>
      <c r="G273" s="10"/>
      <c r="H273" s="10"/>
      <c r="I273" s="10"/>
      <c r="J273" s="10"/>
      <c r="K273" s="10"/>
      <c r="L273" s="10"/>
      <c r="M273" s="7" t="s">
        <v>52</v>
      </c>
      <c r="N273" s="1" t="s">
        <v>447</v>
      </c>
      <c r="O273" s="1" t="s">
        <v>52</v>
      </c>
      <c r="P273" s="1" t="s">
        <v>52</v>
      </c>
      <c r="Q273" s="1" t="s">
        <v>427</v>
      </c>
      <c r="R273" s="1" t="s">
        <v>62</v>
      </c>
      <c r="S273" s="1" t="s">
        <v>63</v>
      </c>
      <c r="T273" s="1" t="s">
        <v>63</v>
      </c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1" t="s">
        <v>52</v>
      </c>
      <c r="AS273" s="1" t="s">
        <v>52</v>
      </c>
      <c r="AT273" s="2"/>
      <c r="AU273" s="1" t="s">
        <v>448</v>
      </c>
      <c r="AV273" s="2">
        <v>115</v>
      </c>
    </row>
    <row r="274" spans="1:48" ht="30" customHeight="1" x14ac:dyDescent="0.3">
      <c r="A274" s="7" t="s">
        <v>449</v>
      </c>
      <c r="B274" s="7" t="s">
        <v>52</v>
      </c>
      <c r="C274" s="7" t="s">
        <v>430</v>
      </c>
      <c r="D274" s="8">
        <v>12</v>
      </c>
      <c r="E274" s="10"/>
      <c r="F274" s="10"/>
      <c r="G274" s="10"/>
      <c r="H274" s="10"/>
      <c r="I274" s="10"/>
      <c r="J274" s="10"/>
      <c r="K274" s="10"/>
      <c r="L274" s="10"/>
      <c r="M274" s="7" t="s">
        <v>52</v>
      </c>
      <c r="N274" s="1" t="s">
        <v>450</v>
      </c>
      <c r="O274" s="1" t="s">
        <v>52</v>
      </c>
      <c r="P274" s="1" t="s">
        <v>52</v>
      </c>
      <c r="Q274" s="1" t="s">
        <v>427</v>
      </c>
      <c r="R274" s="1" t="s">
        <v>62</v>
      </c>
      <c r="S274" s="1" t="s">
        <v>63</v>
      </c>
      <c r="T274" s="1" t="s">
        <v>63</v>
      </c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1" t="s">
        <v>52</v>
      </c>
      <c r="AS274" s="1" t="s">
        <v>52</v>
      </c>
      <c r="AT274" s="2"/>
      <c r="AU274" s="1" t="s">
        <v>451</v>
      </c>
      <c r="AV274" s="2">
        <v>118</v>
      </c>
    </row>
    <row r="275" spans="1:48" ht="30" customHeight="1" x14ac:dyDescent="0.3">
      <c r="A275" s="7" t="s">
        <v>452</v>
      </c>
      <c r="B275" s="7" t="s">
        <v>52</v>
      </c>
      <c r="C275" s="7" t="s">
        <v>430</v>
      </c>
      <c r="D275" s="8">
        <v>26</v>
      </c>
      <c r="E275" s="10"/>
      <c r="F275" s="10"/>
      <c r="G275" s="10"/>
      <c r="H275" s="10"/>
      <c r="I275" s="10"/>
      <c r="J275" s="10"/>
      <c r="K275" s="10"/>
      <c r="L275" s="10"/>
      <c r="M275" s="7" t="s">
        <v>52</v>
      </c>
      <c r="N275" s="1" t="s">
        <v>453</v>
      </c>
      <c r="O275" s="1" t="s">
        <v>52</v>
      </c>
      <c r="P275" s="1" t="s">
        <v>52</v>
      </c>
      <c r="Q275" s="1" t="s">
        <v>427</v>
      </c>
      <c r="R275" s="1" t="s">
        <v>62</v>
      </c>
      <c r="S275" s="1" t="s">
        <v>63</v>
      </c>
      <c r="T275" s="1" t="s">
        <v>63</v>
      </c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1" t="s">
        <v>52</v>
      </c>
      <c r="AS275" s="1" t="s">
        <v>52</v>
      </c>
      <c r="AT275" s="2"/>
      <c r="AU275" s="1" t="s">
        <v>454</v>
      </c>
      <c r="AV275" s="2">
        <v>90</v>
      </c>
    </row>
    <row r="276" spans="1:48" ht="30" customHeight="1" x14ac:dyDescent="0.3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</row>
    <row r="277" spans="1:48" ht="30" customHeight="1" x14ac:dyDescent="0.3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</row>
    <row r="278" spans="1:48" ht="30" customHeight="1" x14ac:dyDescent="0.3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</row>
    <row r="279" spans="1:48" ht="30" customHeight="1" x14ac:dyDescent="0.3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</row>
    <row r="280" spans="1:48" ht="30" customHeight="1" x14ac:dyDescent="0.3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</row>
    <row r="281" spans="1:48" ht="30" customHeight="1" x14ac:dyDescent="0.3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</row>
    <row r="282" spans="1:48" ht="30" customHeight="1" x14ac:dyDescent="0.3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</row>
    <row r="283" spans="1:48" ht="30" customHeight="1" x14ac:dyDescent="0.3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</row>
    <row r="284" spans="1:48" ht="30" customHeight="1" x14ac:dyDescent="0.3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</row>
    <row r="285" spans="1:48" ht="30" customHeight="1" x14ac:dyDescent="0.3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</row>
    <row r="286" spans="1:48" ht="30" customHeight="1" x14ac:dyDescent="0.3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</row>
    <row r="287" spans="1:48" ht="30" customHeight="1" x14ac:dyDescent="0.3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</row>
    <row r="288" spans="1:48" ht="30" customHeight="1" x14ac:dyDescent="0.3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</row>
    <row r="289" spans="1:48" ht="30" customHeight="1" x14ac:dyDescent="0.3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</row>
    <row r="290" spans="1:48" ht="30" customHeight="1" x14ac:dyDescent="0.3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</row>
    <row r="291" spans="1:48" ht="30" customHeight="1" x14ac:dyDescent="0.3">
      <c r="A291" s="7" t="s">
        <v>87</v>
      </c>
      <c r="B291" s="8"/>
      <c r="C291" s="8"/>
      <c r="D291" s="8"/>
      <c r="E291" s="8"/>
      <c r="F291" s="10">
        <f>SUM(F269:F290)</f>
        <v>0</v>
      </c>
      <c r="G291" s="8"/>
      <c r="H291" s="10">
        <f>SUM(H269:H290)</f>
        <v>0</v>
      </c>
      <c r="I291" s="8"/>
      <c r="J291" s="10">
        <f>SUM(J269:J290)</f>
        <v>0</v>
      </c>
      <c r="K291" s="8"/>
      <c r="L291" s="10">
        <f>SUM(L269:L290)</f>
        <v>0</v>
      </c>
      <c r="M291" s="8"/>
      <c r="N291" t="s">
        <v>88</v>
      </c>
    </row>
    <row r="292" spans="1:48" ht="30" customHeight="1" x14ac:dyDescent="0.3">
      <c r="A292" s="7" t="s">
        <v>455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2"/>
      <c r="O292" s="2"/>
      <c r="P292" s="2"/>
      <c r="Q292" s="1" t="s">
        <v>456</v>
      </c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</row>
    <row r="293" spans="1:48" ht="30" customHeight="1" x14ac:dyDescent="0.3">
      <c r="A293" s="7" t="s">
        <v>458</v>
      </c>
      <c r="B293" s="7" t="s">
        <v>459</v>
      </c>
      <c r="C293" s="7" t="s">
        <v>117</v>
      </c>
      <c r="D293" s="8">
        <v>16.399999999999999</v>
      </c>
      <c r="E293" s="10"/>
      <c r="F293" s="10"/>
      <c r="G293" s="10"/>
      <c r="H293" s="10"/>
      <c r="I293" s="10"/>
      <c r="J293" s="10"/>
      <c r="K293" s="10"/>
      <c r="L293" s="10"/>
      <c r="M293" s="7" t="s">
        <v>52</v>
      </c>
      <c r="N293" s="1" t="s">
        <v>460</v>
      </c>
      <c r="O293" s="1" t="s">
        <v>52</v>
      </c>
      <c r="P293" s="1" t="s">
        <v>52</v>
      </c>
      <c r="Q293" s="1" t="s">
        <v>456</v>
      </c>
      <c r="R293" s="1" t="s">
        <v>62</v>
      </c>
      <c r="S293" s="1" t="s">
        <v>63</v>
      </c>
      <c r="T293" s="1" t="s">
        <v>63</v>
      </c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1" t="s">
        <v>52</v>
      </c>
      <c r="AS293" s="1" t="s">
        <v>52</v>
      </c>
      <c r="AT293" s="2"/>
      <c r="AU293" s="1" t="s">
        <v>461</v>
      </c>
      <c r="AV293" s="2">
        <v>92</v>
      </c>
    </row>
    <row r="294" spans="1:48" ht="30" customHeight="1" x14ac:dyDescent="0.3">
      <c r="A294" s="7" t="s">
        <v>462</v>
      </c>
      <c r="B294" s="7" t="s">
        <v>463</v>
      </c>
      <c r="C294" s="7" t="s">
        <v>117</v>
      </c>
      <c r="D294" s="8">
        <v>16.399999999999999</v>
      </c>
      <c r="E294" s="10"/>
      <c r="F294" s="10"/>
      <c r="G294" s="10"/>
      <c r="H294" s="10"/>
      <c r="I294" s="10"/>
      <c r="J294" s="10"/>
      <c r="K294" s="10"/>
      <c r="L294" s="10"/>
      <c r="M294" s="7" t="s">
        <v>52</v>
      </c>
      <c r="N294" s="1" t="s">
        <v>464</v>
      </c>
      <c r="O294" s="1" t="s">
        <v>52</v>
      </c>
      <c r="P294" s="1" t="s">
        <v>52</v>
      </c>
      <c r="Q294" s="1" t="s">
        <v>456</v>
      </c>
      <c r="R294" s="1" t="s">
        <v>62</v>
      </c>
      <c r="S294" s="1" t="s">
        <v>63</v>
      </c>
      <c r="T294" s="1" t="s">
        <v>63</v>
      </c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1" t="s">
        <v>52</v>
      </c>
      <c r="AS294" s="1" t="s">
        <v>52</v>
      </c>
      <c r="AT294" s="2"/>
      <c r="AU294" s="1" t="s">
        <v>465</v>
      </c>
      <c r="AV294" s="2">
        <v>93</v>
      </c>
    </row>
    <row r="295" spans="1:48" ht="30" customHeight="1" x14ac:dyDescent="0.3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</row>
    <row r="296" spans="1:48" ht="30" customHeight="1" x14ac:dyDescent="0.3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</row>
    <row r="297" spans="1:48" ht="30" customHeight="1" x14ac:dyDescent="0.3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</row>
    <row r="298" spans="1:48" ht="30" customHeight="1" x14ac:dyDescent="0.3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</row>
    <row r="299" spans="1:48" ht="30" customHeight="1" x14ac:dyDescent="0.3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</row>
    <row r="300" spans="1:48" ht="30" customHeight="1" x14ac:dyDescent="0.3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</row>
    <row r="301" spans="1:48" ht="30" customHeight="1" x14ac:dyDescent="0.3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</row>
    <row r="302" spans="1:48" ht="30" customHeight="1" x14ac:dyDescent="0.3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</row>
    <row r="303" spans="1:48" ht="30" customHeight="1" x14ac:dyDescent="0.3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</row>
    <row r="304" spans="1:48" ht="30" customHeight="1" x14ac:dyDescent="0.3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</row>
    <row r="305" spans="1:48" ht="30" customHeight="1" x14ac:dyDescent="0.3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</row>
    <row r="306" spans="1:48" ht="30" customHeight="1" x14ac:dyDescent="0.3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</row>
    <row r="307" spans="1:48" ht="30" customHeight="1" x14ac:dyDescent="0.3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</row>
    <row r="308" spans="1:48" ht="30" customHeight="1" x14ac:dyDescent="0.3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</row>
    <row r="309" spans="1:48" ht="30" customHeight="1" x14ac:dyDescent="0.3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</row>
    <row r="310" spans="1:48" ht="30" customHeight="1" x14ac:dyDescent="0.3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</row>
    <row r="311" spans="1:48" ht="30" customHeight="1" x14ac:dyDescent="0.3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</row>
    <row r="312" spans="1:48" ht="30" customHeight="1" x14ac:dyDescent="0.3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</row>
    <row r="313" spans="1:48" ht="30" customHeight="1" x14ac:dyDescent="0.3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</row>
    <row r="314" spans="1:48" ht="30" customHeight="1" x14ac:dyDescent="0.3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</row>
    <row r="315" spans="1:48" ht="30" customHeight="1" x14ac:dyDescent="0.3">
      <c r="A315" s="7" t="s">
        <v>87</v>
      </c>
      <c r="B315" s="8"/>
      <c r="C315" s="8"/>
      <c r="D315" s="8"/>
      <c r="E315" s="8"/>
      <c r="F315" s="10">
        <f>SUM(F293:F314)</f>
        <v>0</v>
      </c>
      <c r="G315" s="8"/>
      <c r="H315" s="10">
        <f>SUM(H293:H314)</f>
        <v>0</v>
      </c>
      <c r="I315" s="8"/>
      <c r="J315" s="10">
        <f>SUM(J293:J314)</f>
        <v>0</v>
      </c>
      <c r="K315" s="8"/>
      <c r="L315" s="10">
        <f>SUM(L293:L314)</f>
        <v>0</v>
      </c>
      <c r="M315" s="8"/>
      <c r="N315" t="s">
        <v>88</v>
      </c>
    </row>
    <row r="316" spans="1:48" ht="30" customHeight="1" x14ac:dyDescent="0.3">
      <c r="A316" s="7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2"/>
      <c r="O316" s="2"/>
      <c r="P316" s="2"/>
      <c r="Q316" s="1" t="s">
        <v>466</v>
      </c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</row>
    <row r="317" spans="1:48" ht="30" customHeight="1" x14ac:dyDescent="0.3">
      <c r="A317" s="7"/>
      <c r="B317" s="7"/>
      <c r="C317" s="7"/>
      <c r="D317" s="8"/>
      <c r="E317" s="10"/>
      <c r="F317" s="10"/>
      <c r="G317" s="10"/>
      <c r="H317" s="10"/>
      <c r="I317" s="10"/>
      <c r="J317" s="10"/>
      <c r="K317" s="10"/>
      <c r="L317" s="10"/>
      <c r="M317" s="7"/>
      <c r="N317" s="1" t="s">
        <v>119</v>
      </c>
      <c r="O317" s="1" t="s">
        <v>52</v>
      </c>
      <c r="P317" s="1" t="s">
        <v>52</v>
      </c>
      <c r="Q317" s="1" t="s">
        <v>466</v>
      </c>
      <c r="R317" s="1" t="s">
        <v>63</v>
      </c>
      <c r="S317" s="1" t="s">
        <v>63</v>
      </c>
      <c r="T317" s="1" t="s">
        <v>62</v>
      </c>
      <c r="U317" s="2"/>
      <c r="V317" s="2"/>
      <c r="W317" s="2"/>
      <c r="X317" s="2">
        <v>1</v>
      </c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1" t="s">
        <v>52</v>
      </c>
      <c r="AS317" s="1" t="s">
        <v>52</v>
      </c>
      <c r="AT317" s="2"/>
      <c r="AU317" s="1" t="s">
        <v>468</v>
      </c>
      <c r="AV317" s="2">
        <v>97</v>
      </c>
    </row>
    <row r="318" spans="1:48" ht="30" customHeight="1" x14ac:dyDescent="0.3">
      <c r="A318" s="7"/>
      <c r="B318" s="7"/>
      <c r="C318" s="7"/>
      <c r="D318" s="8"/>
      <c r="E318" s="10"/>
      <c r="F318" s="10"/>
      <c r="G318" s="10"/>
      <c r="H318" s="10"/>
      <c r="I318" s="10"/>
      <c r="J318" s="10"/>
      <c r="K318" s="10"/>
      <c r="L318" s="10"/>
      <c r="M318" s="7"/>
      <c r="N318" s="1" t="s">
        <v>122</v>
      </c>
      <c r="O318" s="1" t="s">
        <v>52</v>
      </c>
      <c r="P318" s="1" t="s">
        <v>52</v>
      </c>
      <c r="Q318" s="1" t="s">
        <v>466</v>
      </c>
      <c r="R318" s="1" t="s">
        <v>63</v>
      </c>
      <c r="S318" s="1" t="s">
        <v>63</v>
      </c>
      <c r="T318" s="1" t="s">
        <v>62</v>
      </c>
      <c r="U318" s="2"/>
      <c r="V318" s="2"/>
      <c r="W318" s="2"/>
      <c r="X318" s="2">
        <v>1</v>
      </c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1" t="s">
        <v>52</v>
      </c>
      <c r="AS318" s="1" t="s">
        <v>52</v>
      </c>
      <c r="AT318" s="2"/>
      <c r="AU318" s="1" t="s">
        <v>469</v>
      </c>
      <c r="AV318" s="2">
        <v>98</v>
      </c>
    </row>
    <row r="319" spans="1:48" ht="30" customHeight="1" x14ac:dyDescent="0.3">
      <c r="A319" s="7"/>
      <c r="B319" s="7"/>
      <c r="C319" s="7"/>
      <c r="D319" s="8"/>
      <c r="E319" s="10"/>
      <c r="F319" s="10"/>
      <c r="G319" s="10"/>
      <c r="H319" s="10"/>
      <c r="I319" s="10"/>
      <c r="J319" s="10"/>
      <c r="K319" s="10"/>
      <c r="L319" s="10"/>
      <c r="M319" s="7"/>
      <c r="N319" s="1" t="s">
        <v>125</v>
      </c>
      <c r="O319" s="1" t="s">
        <v>52</v>
      </c>
      <c r="P319" s="1" t="s">
        <v>52</v>
      </c>
      <c r="Q319" s="1" t="s">
        <v>466</v>
      </c>
      <c r="R319" s="1" t="s">
        <v>63</v>
      </c>
      <c r="S319" s="1" t="s">
        <v>63</v>
      </c>
      <c r="T319" s="1" t="s">
        <v>62</v>
      </c>
      <c r="U319" s="2"/>
      <c r="V319" s="2"/>
      <c r="W319" s="2"/>
      <c r="X319" s="2">
        <v>1</v>
      </c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1" t="s">
        <v>52</v>
      </c>
      <c r="AS319" s="1" t="s">
        <v>52</v>
      </c>
      <c r="AT319" s="2"/>
      <c r="AU319" s="1" t="s">
        <v>470</v>
      </c>
      <c r="AV319" s="2">
        <v>99</v>
      </c>
    </row>
    <row r="320" spans="1:48" ht="30" customHeight="1" x14ac:dyDescent="0.3">
      <c r="A320" s="7"/>
      <c r="B320" s="7"/>
      <c r="C320" s="7"/>
      <c r="D320" s="8"/>
      <c r="E320" s="10"/>
      <c r="F320" s="10"/>
      <c r="G320" s="10"/>
      <c r="H320" s="10"/>
      <c r="I320" s="10"/>
      <c r="J320" s="10"/>
      <c r="K320" s="10"/>
      <c r="L320" s="10"/>
      <c r="M320" s="7"/>
      <c r="N320" s="1" t="s">
        <v>128</v>
      </c>
      <c r="O320" s="1" t="s">
        <v>52</v>
      </c>
      <c r="P320" s="1" t="s">
        <v>52</v>
      </c>
      <c r="Q320" s="1" t="s">
        <v>466</v>
      </c>
      <c r="R320" s="1" t="s">
        <v>63</v>
      </c>
      <c r="S320" s="1" t="s">
        <v>63</v>
      </c>
      <c r="T320" s="1" t="s">
        <v>62</v>
      </c>
      <c r="U320" s="2"/>
      <c r="V320" s="2"/>
      <c r="W320" s="2"/>
      <c r="X320" s="2">
        <v>1</v>
      </c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1" t="s">
        <v>52</v>
      </c>
      <c r="AS320" s="1" t="s">
        <v>52</v>
      </c>
      <c r="AT320" s="2"/>
      <c r="AU320" s="1" t="s">
        <v>471</v>
      </c>
      <c r="AV320" s="2">
        <v>100</v>
      </c>
    </row>
    <row r="321" spans="1:48" ht="30" customHeight="1" x14ac:dyDescent="0.3">
      <c r="A321" s="7"/>
      <c r="B321" s="7"/>
      <c r="C321" s="7"/>
      <c r="D321" s="8"/>
      <c r="E321" s="10"/>
      <c r="F321" s="10"/>
      <c r="G321" s="10"/>
      <c r="H321" s="10"/>
      <c r="I321" s="10"/>
      <c r="J321" s="10"/>
      <c r="K321" s="10"/>
      <c r="L321" s="10"/>
      <c r="M321" s="7"/>
      <c r="N321" s="1" t="s">
        <v>171</v>
      </c>
      <c r="O321" s="1" t="s">
        <v>52</v>
      </c>
      <c r="P321" s="1" t="s">
        <v>52</v>
      </c>
      <c r="Q321" s="1" t="s">
        <v>52</v>
      </c>
      <c r="R321" s="1" t="s">
        <v>63</v>
      </c>
      <c r="S321" s="1" t="s">
        <v>63</v>
      </c>
      <c r="T321" s="1" t="s">
        <v>63</v>
      </c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1" t="s">
        <v>52</v>
      </c>
      <c r="AS321" s="1" t="s">
        <v>52</v>
      </c>
      <c r="AT321" s="2"/>
      <c r="AU321" s="1" t="s">
        <v>472</v>
      </c>
      <c r="AV321" s="2">
        <v>103</v>
      </c>
    </row>
    <row r="322" spans="1:48" ht="30" customHeight="1" x14ac:dyDescent="0.3">
      <c r="A322" s="7"/>
      <c r="B322" s="7"/>
      <c r="C322" s="7"/>
      <c r="D322" s="8"/>
      <c r="E322" s="10"/>
      <c r="F322" s="10"/>
      <c r="G322" s="10"/>
      <c r="H322" s="10"/>
      <c r="I322" s="10"/>
      <c r="J322" s="10"/>
      <c r="K322" s="10"/>
      <c r="L322" s="10"/>
      <c r="M322" s="7"/>
      <c r="N322" s="1" t="s">
        <v>132</v>
      </c>
      <c r="O322" s="1" t="s">
        <v>52</v>
      </c>
      <c r="P322" s="1" t="s">
        <v>52</v>
      </c>
      <c r="Q322" s="1" t="s">
        <v>466</v>
      </c>
      <c r="R322" s="1" t="s">
        <v>63</v>
      </c>
      <c r="S322" s="1" t="s">
        <v>63</v>
      </c>
      <c r="T322" s="1" t="s">
        <v>62</v>
      </c>
      <c r="U322" s="2"/>
      <c r="V322" s="2"/>
      <c r="W322" s="2"/>
      <c r="X322" s="2">
        <v>1</v>
      </c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1" t="s">
        <v>52</v>
      </c>
      <c r="AS322" s="1" t="s">
        <v>52</v>
      </c>
      <c r="AT322" s="2"/>
      <c r="AU322" s="1" t="s">
        <v>473</v>
      </c>
      <c r="AV322" s="2">
        <v>101</v>
      </c>
    </row>
    <row r="323" spans="1:48" ht="30" customHeight="1" x14ac:dyDescent="0.3">
      <c r="A323" s="7"/>
      <c r="B323" s="7"/>
      <c r="C323" s="7"/>
      <c r="D323" s="8"/>
      <c r="E323" s="10"/>
      <c r="F323" s="10"/>
      <c r="G323" s="10"/>
      <c r="H323" s="10"/>
      <c r="I323" s="10"/>
      <c r="J323" s="10"/>
      <c r="K323" s="10"/>
      <c r="L323" s="10"/>
      <c r="M323" s="7"/>
      <c r="N323" s="1" t="s">
        <v>135</v>
      </c>
      <c r="O323" s="1" t="s">
        <v>52</v>
      </c>
      <c r="P323" s="1" t="s">
        <v>52</v>
      </c>
      <c r="Q323" s="1" t="s">
        <v>466</v>
      </c>
      <c r="R323" s="1" t="s">
        <v>63</v>
      </c>
      <c r="S323" s="1" t="s">
        <v>63</v>
      </c>
      <c r="T323" s="1" t="s">
        <v>62</v>
      </c>
      <c r="U323" s="2"/>
      <c r="V323" s="2"/>
      <c r="W323" s="2"/>
      <c r="X323" s="2">
        <v>1</v>
      </c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1" t="s">
        <v>52</v>
      </c>
      <c r="AS323" s="1" t="s">
        <v>52</v>
      </c>
      <c r="AT323" s="2"/>
      <c r="AU323" s="1" t="s">
        <v>474</v>
      </c>
      <c r="AV323" s="2">
        <v>102</v>
      </c>
    </row>
    <row r="324" spans="1:48" ht="30" customHeight="1" x14ac:dyDescent="0.3">
      <c r="A324" s="7"/>
      <c r="B324" s="7"/>
      <c r="C324" s="7"/>
      <c r="D324" s="8"/>
      <c r="E324" s="10"/>
      <c r="F324" s="10"/>
      <c r="G324" s="10"/>
      <c r="H324" s="10"/>
      <c r="I324" s="10"/>
      <c r="J324" s="10"/>
      <c r="K324" s="10"/>
      <c r="L324" s="10"/>
      <c r="M324" s="7"/>
      <c r="N324" s="1" t="s">
        <v>171</v>
      </c>
      <c r="O324" s="1" t="s">
        <v>52</v>
      </c>
      <c r="P324" s="1" t="s">
        <v>52</v>
      </c>
      <c r="Q324" s="1" t="s">
        <v>52</v>
      </c>
      <c r="R324" s="1" t="s">
        <v>63</v>
      </c>
      <c r="S324" s="1" t="s">
        <v>63</v>
      </c>
      <c r="T324" s="1" t="s">
        <v>63</v>
      </c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1" t="s">
        <v>52</v>
      </c>
      <c r="AS324" s="1" t="s">
        <v>52</v>
      </c>
      <c r="AT324" s="2"/>
      <c r="AU324" s="1" t="s">
        <v>472</v>
      </c>
      <c r="AV324" s="2">
        <v>104</v>
      </c>
    </row>
    <row r="325" spans="1:48" ht="30" customHeight="1" x14ac:dyDescent="0.3">
      <c r="A325" s="7"/>
      <c r="B325" s="7"/>
      <c r="C325" s="7"/>
      <c r="D325" s="8"/>
      <c r="E325" s="10"/>
      <c r="F325" s="10"/>
      <c r="G325" s="10"/>
      <c r="H325" s="10"/>
      <c r="I325" s="10"/>
      <c r="J325" s="10"/>
      <c r="K325" s="10"/>
      <c r="L325" s="10"/>
      <c r="M325" s="7"/>
      <c r="N325" s="1" t="s">
        <v>475</v>
      </c>
      <c r="O325" s="1" t="s">
        <v>52</v>
      </c>
      <c r="P325" s="1" t="s">
        <v>52</v>
      </c>
      <c r="Q325" s="1" t="s">
        <v>466</v>
      </c>
      <c r="R325" s="1" t="s">
        <v>63</v>
      </c>
      <c r="S325" s="1" t="s">
        <v>63</v>
      </c>
      <c r="T325" s="1" t="s">
        <v>63</v>
      </c>
      <c r="U325" s="2">
        <v>0</v>
      </c>
      <c r="V325" s="2">
        <v>0</v>
      </c>
      <c r="W325" s="2">
        <v>5.4000000000000003E-3</v>
      </c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1" t="s">
        <v>52</v>
      </c>
      <c r="AS325" s="1" t="s">
        <v>52</v>
      </c>
      <c r="AT325" s="2"/>
      <c r="AU325" s="1" t="s">
        <v>476</v>
      </c>
      <c r="AV325" s="2">
        <v>105</v>
      </c>
    </row>
    <row r="326" spans="1:48" ht="30" customHeight="1" x14ac:dyDescent="0.3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</row>
    <row r="327" spans="1:48" ht="30" customHeight="1" x14ac:dyDescent="0.3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</row>
    <row r="328" spans="1:48" ht="30" customHeight="1" x14ac:dyDescent="0.3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</row>
    <row r="329" spans="1:48" ht="30" customHeight="1" x14ac:dyDescent="0.3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</row>
    <row r="330" spans="1:48" ht="30" customHeight="1" x14ac:dyDescent="0.3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</row>
    <row r="331" spans="1:48" ht="30" customHeight="1" x14ac:dyDescent="0.3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</row>
    <row r="332" spans="1:48" ht="30" customHeight="1" x14ac:dyDescent="0.3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</row>
    <row r="333" spans="1:48" ht="30" customHeight="1" x14ac:dyDescent="0.3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</row>
    <row r="334" spans="1:48" ht="30" customHeight="1" x14ac:dyDescent="0.3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</row>
    <row r="335" spans="1:48" ht="30" customHeight="1" x14ac:dyDescent="0.3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</row>
    <row r="336" spans="1:48" ht="30" customHeight="1" x14ac:dyDescent="0.3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</row>
    <row r="337" spans="1:14" ht="30" customHeight="1" x14ac:dyDescent="0.3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</row>
    <row r="338" spans="1:14" ht="30" customHeight="1" x14ac:dyDescent="0.3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</row>
    <row r="339" spans="1:14" ht="30" customHeight="1" x14ac:dyDescent="0.3">
      <c r="A339" s="7" t="s">
        <v>87</v>
      </c>
      <c r="B339" s="8"/>
      <c r="C339" s="8"/>
      <c r="D339" s="8"/>
      <c r="E339" s="8"/>
      <c r="F339" s="10">
        <f>SUM(F317:F338) -F321-F324</f>
        <v>0</v>
      </c>
      <c r="G339" s="8"/>
      <c r="H339" s="10">
        <f>SUM(H317:H338) -H321-H324</f>
        <v>0</v>
      </c>
      <c r="I339" s="8"/>
      <c r="J339" s="10">
        <f>SUM(J317:J338) -J321-J324</f>
        <v>0</v>
      </c>
      <c r="K339" s="8"/>
      <c r="L339" s="10">
        <f>SUM(L317:L338) -L321-L324</f>
        <v>0</v>
      </c>
      <c r="M339" s="8"/>
      <c r="N339" t="s">
        <v>88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3" manualBreakCount="13">
    <brk id="27" max="16383" man="1"/>
    <brk id="51" max="16383" man="1"/>
    <brk id="75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공종별집계표</vt:lpstr>
      <vt:lpstr>공종별내역서</vt:lpstr>
      <vt:lpstr>Sheet1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Company>NEX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Digital NEX</dc:creator>
  <cp:lastModifiedBy>김현성</cp:lastModifiedBy>
  <cp:lastPrinted>2017-02-14T06:42:33Z</cp:lastPrinted>
  <dcterms:created xsi:type="dcterms:W3CDTF">2017-01-23T07:53:45Z</dcterms:created>
  <dcterms:modified xsi:type="dcterms:W3CDTF">2017-02-14T06:43:09Z</dcterms:modified>
</cp:coreProperties>
</file>